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450" tabRatio="882"/>
  </bookViews>
  <sheets>
    <sheet name="記入例" sheetId="51" r:id="rId1"/>
    <sheet name="参加組数一覧" sheetId="28" r:id="rId2"/>
    <sheet name="男50" sheetId="54" r:id="rId3"/>
    <sheet name="男55" sheetId="64" r:id="rId4"/>
    <sheet name="男60" sheetId="56" r:id="rId5"/>
    <sheet name="男65" sheetId="57" r:id="rId6"/>
    <sheet name="男70" sheetId="58" r:id="rId7"/>
    <sheet name="男75" sheetId="73" r:id="rId8"/>
    <sheet name="男80" sheetId="71" r:id="rId9"/>
    <sheet name="女50" sheetId="63" r:id="rId10"/>
    <sheet name="女55" sheetId="55" r:id="rId11"/>
    <sheet name="女60" sheetId="65" r:id="rId12"/>
    <sheet name="女65" sheetId="66" r:id="rId13"/>
    <sheet name="女70" sheetId="67" r:id="rId14"/>
    <sheet name="女75" sheetId="74" r:id="rId15"/>
    <sheet name="女80" sheetId="75" r:id="rId16"/>
  </sheets>
  <definedNames>
    <definedName name="_xlnm.Print_Area" localSheetId="0">記入例!$A$1:$J$27</definedName>
    <definedName name="_xlnm.Print_Area" localSheetId="1">参加組数一覧!$A$1:$E$32</definedName>
    <definedName name="_xlnm.Print_Area" localSheetId="9">女50!$A$1:$J$31</definedName>
    <definedName name="_xlnm.Print_Area" localSheetId="10">女55!$A$1:$J$31</definedName>
    <definedName name="_xlnm.Print_Area" localSheetId="11">女60!$A$1:$J$31</definedName>
    <definedName name="_xlnm.Print_Area" localSheetId="12">女65!$A$1:$J$31</definedName>
    <definedName name="_xlnm.Print_Area" localSheetId="13">女70!$A$1:$J$31</definedName>
    <definedName name="_xlnm.Print_Area" localSheetId="14">女75!$A$1:$J$31</definedName>
    <definedName name="_xlnm.Print_Area" localSheetId="15">女80!$A$1:$J$31</definedName>
    <definedName name="_xlnm.Print_Area" localSheetId="2">男50!$A$1:$J$31</definedName>
    <definedName name="_xlnm.Print_Area" localSheetId="3">男55!$A$1:$J$31</definedName>
    <definedName name="_xlnm.Print_Area" localSheetId="4">男60!$A$1:$J$31</definedName>
    <definedName name="_xlnm.Print_Area" localSheetId="5">男65!$A$1:$J$31</definedName>
    <definedName name="_xlnm.Print_Area" localSheetId="6">男70!$A$1:$J$31</definedName>
    <definedName name="_xlnm.Print_Area" localSheetId="7">男75!$A$1:$J$31</definedName>
    <definedName name="_xlnm.Print_Area" localSheetId="8">男80!$A$1:$J$31</definedName>
    <definedName name="_xlnm.Print_Titles" localSheetId="9">女50!$3:$7</definedName>
    <definedName name="_xlnm.Print_Titles" localSheetId="10">女55!$3:$7</definedName>
    <definedName name="_xlnm.Print_Titles" localSheetId="11">女60!$3:$7</definedName>
    <definedName name="_xlnm.Print_Titles" localSheetId="12">女65!$3:$7</definedName>
    <definedName name="_xlnm.Print_Titles" localSheetId="13">女70!$3:$7</definedName>
    <definedName name="_xlnm.Print_Titles" localSheetId="14">女75!$3:$7</definedName>
    <definedName name="_xlnm.Print_Titles" localSheetId="15">女80!$3:$7</definedName>
    <definedName name="_xlnm.Print_Titles" localSheetId="2">男50!$3:$7</definedName>
    <definedName name="_xlnm.Print_Titles" localSheetId="3">男55!$3:$7</definedName>
    <definedName name="_xlnm.Print_Titles" localSheetId="4">男60!$3:$7</definedName>
    <definedName name="_xlnm.Print_Titles" localSheetId="5">男65!$3:$7</definedName>
    <definedName name="_xlnm.Print_Titles" localSheetId="6">男70!$3:$7</definedName>
    <definedName name="_xlnm.Print_Titles" localSheetId="7">男75!$3:$7</definedName>
    <definedName name="_xlnm.Print_Titles" localSheetId="8">男80!$3:$7</definedName>
  </definedNames>
  <calcPr calcId="191029"/>
</workbook>
</file>

<file path=xl/calcChain.xml><?xml version="1.0" encoding="utf-8"?>
<calcChain xmlns="http://schemas.openxmlformats.org/spreadsheetml/2006/main">
  <c r="F8" i="51" l="1"/>
  <c r="E30" i="28"/>
  <c r="E29" i="28"/>
  <c r="E28" i="28"/>
  <c r="E27" i="28"/>
  <c r="E26" i="28"/>
  <c r="E25" i="28"/>
  <c r="E24" i="28"/>
  <c r="E20" i="28"/>
  <c r="E14" i="28"/>
  <c r="E15" i="28"/>
  <c r="E16" i="28"/>
  <c r="E17" i="28"/>
  <c r="E18" i="28"/>
  <c r="E19" i="28"/>
  <c r="F8" i="75"/>
  <c r="F9" i="75"/>
  <c r="F8" i="74"/>
  <c r="F9" i="74"/>
  <c r="F8" i="67"/>
  <c r="F9" i="67"/>
  <c r="F8" i="66"/>
  <c r="F9" i="66"/>
  <c r="F8" i="65"/>
  <c r="F9" i="65"/>
  <c r="F8" i="55"/>
  <c r="F9" i="55"/>
  <c r="F8" i="63"/>
  <c r="F9" i="63"/>
  <c r="F8" i="71"/>
  <c r="F9" i="71"/>
  <c r="F8" i="73"/>
  <c r="F9" i="73"/>
  <c r="F8" i="58"/>
  <c r="F9" i="58"/>
  <c r="F8" i="57"/>
  <c r="F9" i="57"/>
  <c r="F8" i="56"/>
  <c r="F9" i="56"/>
  <c r="F8" i="64"/>
  <c r="F9" i="64"/>
  <c r="F8" i="54"/>
  <c r="F9" i="54"/>
  <c r="G77" i="75"/>
  <c r="F77" i="75"/>
  <c r="C77" i="75" s="1"/>
  <c r="E77" i="75"/>
  <c r="D77" i="75"/>
  <c r="B77" i="75"/>
  <c r="G76" i="75"/>
  <c r="F76" i="75"/>
  <c r="C76" i="75" s="1"/>
  <c r="E76" i="75"/>
  <c r="D76" i="75"/>
  <c r="B76" i="75"/>
  <c r="G75" i="75"/>
  <c r="F75" i="75"/>
  <c r="C75" i="75" s="1"/>
  <c r="E75" i="75"/>
  <c r="D75" i="75"/>
  <c r="B75" i="75"/>
  <c r="G74" i="75"/>
  <c r="F74" i="75"/>
  <c r="C74" i="75" s="1"/>
  <c r="E74" i="75"/>
  <c r="D74" i="75"/>
  <c r="B74" i="75"/>
  <c r="G73" i="75"/>
  <c r="F73" i="75"/>
  <c r="C73" i="75" s="1"/>
  <c r="E73" i="75"/>
  <c r="D73" i="75"/>
  <c r="B73" i="75"/>
  <c r="G72" i="75"/>
  <c r="F72" i="75"/>
  <c r="C72" i="75" s="1"/>
  <c r="E72" i="75"/>
  <c r="D72" i="75"/>
  <c r="B72" i="75"/>
  <c r="G71" i="75"/>
  <c r="F71" i="75"/>
  <c r="C71" i="75" s="1"/>
  <c r="E71" i="75"/>
  <c r="D71" i="75"/>
  <c r="B71" i="75"/>
  <c r="G70" i="75"/>
  <c r="F70" i="75"/>
  <c r="C70" i="75" s="1"/>
  <c r="E70" i="75"/>
  <c r="D70" i="75"/>
  <c r="B70" i="75"/>
  <c r="F69" i="75"/>
  <c r="F68" i="75"/>
  <c r="F67" i="75"/>
  <c r="F66" i="75"/>
  <c r="F65" i="75"/>
  <c r="F64" i="75"/>
  <c r="F63" i="75"/>
  <c r="F62" i="75"/>
  <c r="F61" i="75"/>
  <c r="F60" i="75"/>
  <c r="F59" i="75"/>
  <c r="F58" i="75"/>
  <c r="F57" i="75"/>
  <c r="F56" i="75"/>
  <c r="F55" i="75"/>
  <c r="F54" i="75"/>
  <c r="F53" i="75"/>
  <c r="F52" i="75"/>
  <c r="F51" i="75"/>
  <c r="F50" i="75"/>
  <c r="F49" i="75"/>
  <c r="F48" i="75"/>
  <c r="F47" i="75"/>
  <c r="F46" i="75"/>
  <c r="F45" i="75"/>
  <c r="F44" i="75"/>
  <c r="F43" i="75"/>
  <c r="F42" i="75"/>
  <c r="F41" i="75"/>
  <c r="F40" i="75"/>
  <c r="F39" i="75"/>
  <c r="F38" i="75"/>
  <c r="F37" i="75"/>
  <c r="F36" i="75"/>
  <c r="F35" i="75"/>
  <c r="F34" i="75"/>
  <c r="F33" i="75"/>
  <c r="F32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2" i="75"/>
  <c r="F11" i="75"/>
  <c r="F10" i="75"/>
  <c r="G77" i="74"/>
  <c r="F77" i="74"/>
  <c r="C77" i="74" s="1"/>
  <c r="E77" i="74"/>
  <c r="D77" i="74"/>
  <c r="B77" i="74"/>
  <c r="G76" i="74"/>
  <c r="F76" i="74"/>
  <c r="C76" i="74" s="1"/>
  <c r="E76" i="74"/>
  <c r="D76" i="74"/>
  <c r="B76" i="74"/>
  <c r="G75" i="74"/>
  <c r="F75" i="74"/>
  <c r="C75" i="74" s="1"/>
  <c r="E75" i="74"/>
  <c r="D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C72" i="74" s="1"/>
  <c r="E72" i="74"/>
  <c r="D72" i="74"/>
  <c r="B72" i="74"/>
  <c r="G71" i="74"/>
  <c r="F71" i="74"/>
  <c r="C71" i="74" s="1"/>
  <c r="E71" i="74"/>
  <c r="D71" i="74"/>
  <c r="B71" i="74"/>
  <c r="G70" i="74"/>
  <c r="F70" i="74"/>
  <c r="E70" i="74"/>
  <c r="D70" i="74"/>
  <c r="C70" i="74"/>
  <c r="B70" i="74"/>
  <c r="F69" i="74"/>
  <c r="F68" i="74"/>
  <c r="F67" i="74"/>
  <c r="F66" i="74"/>
  <c r="F65" i="74"/>
  <c r="F64" i="74"/>
  <c r="F63" i="74"/>
  <c r="F62" i="74"/>
  <c r="F61" i="74"/>
  <c r="F60" i="74"/>
  <c r="F59" i="74"/>
  <c r="F58" i="74"/>
  <c r="F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G77" i="67"/>
  <c r="F77" i="67"/>
  <c r="C77" i="67" s="1"/>
  <c r="E77" i="67"/>
  <c r="D77" i="67"/>
  <c r="B77" i="67"/>
  <c r="G76" i="67"/>
  <c r="F76" i="67"/>
  <c r="E76" i="67"/>
  <c r="D76" i="67"/>
  <c r="C76" i="67"/>
  <c r="B76" i="67"/>
  <c r="G75" i="67"/>
  <c r="F75" i="67"/>
  <c r="C75" i="67" s="1"/>
  <c r="E75" i="67"/>
  <c r="D75" i="67"/>
  <c r="B75" i="67"/>
  <c r="G74" i="67"/>
  <c r="F74" i="67"/>
  <c r="C74" i="67" s="1"/>
  <c r="E74" i="67"/>
  <c r="D74" i="67"/>
  <c r="B74" i="67"/>
  <c r="G73" i="67"/>
  <c r="F73" i="67"/>
  <c r="E73" i="67"/>
  <c r="D73" i="67"/>
  <c r="C73" i="67"/>
  <c r="B73" i="67"/>
  <c r="G72" i="67"/>
  <c r="F72" i="67"/>
  <c r="E72" i="67"/>
  <c r="D72" i="67"/>
  <c r="C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F69" i="67"/>
  <c r="E69" i="67"/>
  <c r="D69" i="67"/>
  <c r="C69" i="67"/>
  <c r="B69" i="67"/>
  <c r="F68" i="67"/>
  <c r="C68" i="67" s="1"/>
  <c r="E68" i="67"/>
  <c r="D68" i="67"/>
  <c r="B68" i="67"/>
  <c r="F67" i="67"/>
  <c r="C67" i="67" s="1"/>
  <c r="E67" i="67"/>
  <c r="D67" i="67"/>
  <c r="B67" i="67"/>
  <c r="F66" i="67"/>
  <c r="C66" i="67" s="1"/>
  <c r="E66" i="67"/>
  <c r="D66" i="67"/>
  <c r="B66" i="67"/>
  <c r="F65" i="67"/>
  <c r="C65" i="67" s="1"/>
  <c r="E65" i="67"/>
  <c r="D65" i="67"/>
  <c r="B65" i="67"/>
  <c r="F64" i="67"/>
  <c r="C64" i="67" s="1"/>
  <c r="E64" i="67"/>
  <c r="D64" i="67"/>
  <c r="B64" i="67"/>
  <c r="F63" i="67"/>
  <c r="C63" i="67" s="1"/>
  <c r="E63" i="67"/>
  <c r="D63" i="67"/>
  <c r="B63" i="67"/>
  <c r="F62" i="67"/>
  <c r="C62" i="67" s="1"/>
  <c r="E62" i="67"/>
  <c r="D62" i="67"/>
  <c r="B62" i="67"/>
  <c r="F61" i="67"/>
  <c r="C61" i="67" s="1"/>
  <c r="E61" i="67"/>
  <c r="D61" i="67"/>
  <c r="B61" i="67"/>
  <c r="F60" i="67"/>
  <c r="E60" i="67"/>
  <c r="D60" i="67"/>
  <c r="C60" i="67"/>
  <c r="B60" i="67"/>
  <c r="F59" i="67"/>
  <c r="C59" i="67" s="1"/>
  <c r="E59" i="67"/>
  <c r="D59" i="67"/>
  <c r="B59" i="67"/>
  <c r="F58" i="67"/>
  <c r="C58" i="67" s="1"/>
  <c r="E58" i="67"/>
  <c r="D58" i="67"/>
  <c r="B58" i="67"/>
  <c r="F57" i="67"/>
  <c r="C57" i="67" s="1"/>
  <c r="E57" i="67"/>
  <c r="D57" i="67"/>
  <c r="B57" i="67"/>
  <c r="F56" i="67"/>
  <c r="E56" i="67"/>
  <c r="D56" i="67"/>
  <c r="C56" i="67"/>
  <c r="B56" i="67"/>
  <c r="F55" i="67"/>
  <c r="C55" i="67" s="1"/>
  <c r="E55" i="67"/>
  <c r="D55" i="67"/>
  <c r="B55" i="67"/>
  <c r="F54" i="67"/>
  <c r="C54" i="67" s="1"/>
  <c r="E54" i="67"/>
  <c r="D54" i="67"/>
  <c r="B54" i="67"/>
  <c r="F53" i="67"/>
  <c r="C53" i="67" s="1"/>
  <c r="E53" i="67"/>
  <c r="D53" i="67"/>
  <c r="B53" i="67"/>
  <c r="F52" i="67"/>
  <c r="C52" i="67" s="1"/>
  <c r="E52" i="67"/>
  <c r="D52" i="67"/>
  <c r="B52" i="67"/>
  <c r="F51" i="67"/>
  <c r="C51" i="67" s="1"/>
  <c r="E51" i="67"/>
  <c r="D51" i="67"/>
  <c r="B51" i="67"/>
  <c r="F50" i="67"/>
  <c r="C50" i="67" s="1"/>
  <c r="E50" i="67"/>
  <c r="D50" i="67"/>
  <c r="B50" i="67"/>
  <c r="F49" i="67"/>
  <c r="C49" i="67" s="1"/>
  <c r="E49" i="67"/>
  <c r="D49" i="67"/>
  <c r="B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G77" i="66"/>
  <c r="F77" i="66"/>
  <c r="C77" i="66" s="1"/>
  <c r="E77" i="66"/>
  <c r="D77" i="66"/>
  <c r="B77" i="66"/>
  <c r="G76" i="66"/>
  <c r="F76" i="66"/>
  <c r="E76" i="66"/>
  <c r="D76" i="66"/>
  <c r="C76" i="66"/>
  <c r="B76" i="66"/>
  <c r="G75" i="66"/>
  <c r="F75" i="66"/>
  <c r="C75" i="66" s="1"/>
  <c r="E75" i="66"/>
  <c r="D75" i="66"/>
  <c r="B75" i="66"/>
  <c r="G74" i="66"/>
  <c r="F74" i="66"/>
  <c r="C74" i="66" s="1"/>
  <c r="E74" i="66"/>
  <c r="D74" i="66"/>
  <c r="B74" i="66"/>
  <c r="G73" i="66"/>
  <c r="F73" i="66"/>
  <c r="C73" i="66" s="1"/>
  <c r="E73" i="66"/>
  <c r="D73" i="66"/>
  <c r="B73" i="66"/>
  <c r="G72" i="66"/>
  <c r="F72" i="66"/>
  <c r="C72" i="66" s="1"/>
  <c r="E72" i="66"/>
  <c r="D72" i="66"/>
  <c r="B72" i="66"/>
  <c r="G71" i="66"/>
  <c r="F71" i="66"/>
  <c r="C71" i="66" s="1"/>
  <c r="E71" i="66"/>
  <c r="D71" i="66"/>
  <c r="B71" i="66"/>
  <c r="G70" i="66"/>
  <c r="F70" i="66"/>
  <c r="C70" i="66" s="1"/>
  <c r="E70" i="66"/>
  <c r="D70" i="66"/>
  <c r="B70" i="66"/>
  <c r="G69" i="66"/>
  <c r="F69" i="66"/>
  <c r="C69" i="66" s="1"/>
  <c r="E69" i="66"/>
  <c r="D69" i="66"/>
  <c r="B69" i="66"/>
  <c r="G68" i="66"/>
  <c r="F68" i="66"/>
  <c r="C68" i="66" s="1"/>
  <c r="E68" i="66"/>
  <c r="D68" i="66"/>
  <c r="B68" i="66"/>
  <c r="G67" i="66"/>
  <c r="F67" i="66"/>
  <c r="E67" i="66"/>
  <c r="D67" i="66"/>
  <c r="C67" i="66"/>
  <c r="B67" i="66"/>
  <c r="G66" i="66"/>
  <c r="F66" i="66"/>
  <c r="C66" i="66" s="1"/>
  <c r="E66" i="66"/>
  <c r="D66" i="66"/>
  <c r="B66" i="66"/>
  <c r="G65" i="66"/>
  <c r="F65" i="66"/>
  <c r="C65" i="66" s="1"/>
  <c r="E65" i="66"/>
  <c r="D65" i="66"/>
  <c r="B65" i="66"/>
  <c r="G64" i="66"/>
  <c r="F64" i="66"/>
  <c r="E64" i="66"/>
  <c r="D64" i="66"/>
  <c r="C64" i="66"/>
  <c r="B64" i="66"/>
  <c r="G63" i="66"/>
  <c r="F63" i="66"/>
  <c r="E63" i="66"/>
  <c r="D63" i="66"/>
  <c r="C63" i="66"/>
  <c r="B63" i="66"/>
  <c r="G62" i="66"/>
  <c r="F62" i="66"/>
  <c r="C62" i="66" s="1"/>
  <c r="E62" i="66"/>
  <c r="D62" i="66"/>
  <c r="B62" i="66"/>
  <c r="G61" i="66"/>
  <c r="F61" i="66"/>
  <c r="C61" i="66" s="1"/>
  <c r="E61" i="66"/>
  <c r="D61" i="66"/>
  <c r="B61" i="66"/>
  <c r="G60" i="66"/>
  <c r="F60" i="66"/>
  <c r="E60" i="66"/>
  <c r="D60" i="66"/>
  <c r="C60" i="66"/>
  <c r="B60" i="66"/>
  <c r="G59" i="66"/>
  <c r="F59" i="66"/>
  <c r="C59" i="66" s="1"/>
  <c r="E59" i="66"/>
  <c r="D59" i="66"/>
  <c r="B59" i="66"/>
  <c r="G58" i="66"/>
  <c r="F58" i="66"/>
  <c r="G57" i="66"/>
  <c r="F57" i="66"/>
  <c r="G56" i="66"/>
  <c r="F56" i="66"/>
  <c r="G55" i="66"/>
  <c r="F55" i="66"/>
  <c r="G54" i="66"/>
  <c r="F54" i="66"/>
  <c r="G53" i="66"/>
  <c r="F53" i="66"/>
  <c r="G52" i="66"/>
  <c r="F52" i="66"/>
  <c r="G51" i="66"/>
  <c r="F51" i="66"/>
  <c r="G50" i="66"/>
  <c r="F50" i="66"/>
  <c r="G49" i="66"/>
  <c r="F49" i="66"/>
  <c r="G48" i="66"/>
  <c r="F48" i="66"/>
  <c r="G47" i="66"/>
  <c r="F47" i="66"/>
  <c r="G46" i="66"/>
  <c r="F46" i="66"/>
  <c r="G45" i="66"/>
  <c r="F45" i="66"/>
  <c r="G44" i="66"/>
  <c r="F44" i="66"/>
  <c r="G43" i="66"/>
  <c r="F43" i="66"/>
  <c r="G42" i="66"/>
  <c r="F42" i="66"/>
  <c r="G41" i="66"/>
  <c r="F41" i="66"/>
  <c r="G40" i="66"/>
  <c r="F40" i="66"/>
  <c r="G39" i="66"/>
  <c r="F39" i="66"/>
  <c r="G38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C75" i="65" s="1"/>
  <c r="E75" i="65"/>
  <c r="D75" i="65"/>
  <c r="B75" i="65"/>
  <c r="G74" i="65"/>
  <c r="F74" i="65"/>
  <c r="E74" i="65"/>
  <c r="D74" i="65"/>
  <c r="C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E71" i="65"/>
  <c r="D71" i="65"/>
  <c r="C71" i="65"/>
  <c r="B71" i="65"/>
  <c r="G70" i="65"/>
  <c r="F70" i="65"/>
  <c r="E70" i="65"/>
  <c r="D70" i="65"/>
  <c r="C70" i="65"/>
  <c r="B70" i="65"/>
  <c r="F69" i="65"/>
  <c r="C69" i="65" s="1"/>
  <c r="E69" i="65"/>
  <c r="D69" i="65"/>
  <c r="B69" i="65"/>
  <c r="F68" i="65"/>
  <c r="C68" i="65" s="1"/>
  <c r="E68" i="65"/>
  <c r="D68" i="65"/>
  <c r="B68" i="65"/>
  <c r="F67" i="65"/>
  <c r="C67" i="65" s="1"/>
  <c r="E67" i="65"/>
  <c r="D67" i="65"/>
  <c r="B67" i="65"/>
  <c r="F66" i="65"/>
  <c r="C66" i="65" s="1"/>
  <c r="E66" i="65"/>
  <c r="D66" i="65"/>
  <c r="B66" i="65"/>
  <c r="F65" i="65"/>
  <c r="C65" i="65" s="1"/>
  <c r="E65" i="65"/>
  <c r="D65" i="65"/>
  <c r="B65" i="65"/>
  <c r="F64" i="65"/>
  <c r="C64" i="65" s="1"/>
  <c r="E64" i="65"/>
  <c r="D64" i="65"/>
  <c r="B64" i="65"/>
  <c r="F63" i="65"/>
  <c r="C63" i="65" s="1"/>
  <c r="E63" i="65"/>
  <c r="D63" i="65"/>
  <c r="B63" i="65"/>
  <c r="F62" i="65"/>
  <c r="C62" i="65" s="1"/>
  <c r="E62" i="65"/>
  <c r="D62" i="65"/>
  <c r="B62" i="65"/>
  <c r="F61" i="65"/>
  <c r="C61" i="65" s="1"/>
  <c r="E61" i="65"/>
  <c r="D61" i="65"/>
  <c r="B61" i="65"/>
  <c r="F60" i="65"/>
  <c r="C60" i="65" s="1"/>
  <c r="E60" i="65"/>
  <c r="D60" i="65"/>
  <c r="B60" i="65"/>
  <c r="F59" i="65"/>
  <c r="C59" i="65" s="1"/>
  <c r="E59" i="65"/>
  <c r="D59" i="65"/>
  <c r="B59" i="65"/>
  <c r="F58" i="65"/>
  <c r="E58" i="65"/>
  <c r="D58" i="65"/>
  <c r="C58" i="65"/>
  <c r="B58" i="65"/>
  <c r="F57" i="65"/>
  <c r="C57" i="65" s="1"/>
  <c r="E57" i="65"/>
  <c r="D57" i="65"/>
  <c r="B57" i="65"/>
  <c r="F56" i="65"/>
  <c r="C56" i="65" s="1"/>
  <c r="E56" i="65"/>
  <c r="D56" i="65"/>
  <c r="B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G77" i="55"/>
  <c r="F77" i="55"/>
  <c r="E77" i="55"/>
  <c r="D77" i="55"/>
  <c r="C77" i="55"/>
  <c r="B77" i="55"/>
  <c r="G76" i="55"/>
  <c r="F76" i="55"/>
  <c r="C76" i="55" s="1"/>
  <c r="E76" i="55"/>
  <c r="D76" i="55"/>
  <c r="B76" i="55"/>
  <c r="G75" i="55"/>
  <c r="F75" i="55"/>
  <c r="C75" i="55" s="1"/>
  <c r="E75" i="55"/>
  <c r="D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C72" i="55" s="1"/>
  <c r="E72" i="55"/>
  <c r="D72" i="55"/>
  <c r="B72" i="55"/>
  <c r="G71" i="55"/>
  <c r="F71" i="55"/>
  <c r="C71" i="55" s="1"/>
  <c r="E71" i="55"/>
  <c r="D71" i="55"/>
  <c r="B71" i="55"/>
  <c r="G70" i="55"/>
  <c r="F70" i="55"/>
  <c r="E70" i="55"/>
  <c r="D70" i="55"/>
  <c r="C70" i="55"/>
  <c r="B70" i="55"/>
  <c r="F69" i="55"/>
  <c r="F68" i="55"/>
  <c r="F67" i="55"/>
  <c r="F66" i="55"/>
  <c r="F65" i="55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G77" i="63"/>
  <c r="F77" i="63"/>
  <c r="C77" i="63" s="1"/>
  <c r="E77" i="63"/>
  <c r="D77" i="63"/>
  <c r="B77" i="63"/>
  <c r="G76" i="63"/>
  <c r="F76" i="63"/>
  <c r="E76" i="63"/>
  <c r="D76" i="63"/>
  <c r="C76" i="63"/>
  <c r="B76" i="63"/>
  <c r="G75" i="63"/>
  <c r="F75" i="63"/>
  <c r="C75" i="63" s="1"/>
  <c r="E75" i="63"/>
  <c r="D75" i="63"/>
  <c r="B75" i="63"/>
  <c r="G74" i="63"/>
  <c r="F74" i="63"/>
  <c r="C74" i="63" s="1"/>
  <c r="E74" i="63"/>
  <c r="D74" i="63"/>
  <c r="B74" i="63"/>
  <c r="G73" i="63"/>
  <c r="F73" i="63"/>
  <c r="C73" i="63" s="1"/>
  <c r="E73" i="63"/>
  <c r="D73" i="63"/>
  <c r="B73" i="63"/>
  <c r="G72" i="63"/>
  <c r="F72" i="63"/>
  <c r="C72" i="63" s="1"/>
  <c r="E72" i="63"/>
  <c r="D72" i="63"/>
  <c r="B72" i="63"/>
  <c r="G71" i="63"/>
  <c r="F71" i="63"/>
  <c r="C71" i="63" s="1"/>
  <c r="E71" i="63"/>
  <c r="D71" i="63"/>
  <c r="B71" i="63"/>
  <c r="G70" i="63"/>
  <c r="F70" i="63"/>
  <c r="E70" i="63"/>
  <c r="D70" i="63"/>
  <c r="C70" i="63"/>
  <c r="B70" i="63"/>
  <c r="F69" i="63"/>
  <c r="C69" i="63" s="1"/>
  <c r="E69" i="63"/>
  <c r="D69" i="63"/>
  <c r="B69" i="63"/>
  <c r="F68" i="63"/>
  <c r="C68" i="63" s="1"/>
  <c r="E68" i="63"/>
  <c r="D68" i="63"/>
  <c r="B68" i="63"/>
  <c r="F67" i="63"/>
  <c r="C67" i="63" s="1"/>
  <c r="E67" i="63"/>
  <c r="D67" i="63"/>
  <c r="B67" i="63"/>
  <c r="F66" i="63"/>
  <c r="C66" i="63" s="1"/>
  <c r="E66" i="63"/>
  <c r="D66" i="63"/>
  <c r="B66" i="63"/>
  <c r="F65" i="63"/>
  <c r="C65" i="63" s="1"/>
  <c r="E65" i="63"/>
  <c r="D65" i="63"/>
  <c r="B65" i="63"/>
  <c r="F64" i="63"/>
  <c r="C64" i="63" s="1"/>
  <c r="E64" i="63"/>
  <c r="D64" i="63"/>
  <c r="B64" i="63"/>
  <c r="F63" i="63"/>
  <c r="C63" i="63" s="1"/>
  <c r="E63" i="63"/>
  <c r="D63" i="63"/>
  <c r="B63" i="63"/>
  <c r="F62" i="63"/>
  <c r="C62" i="63" s="1"/>
  <c r="E62" i="63"/>
  <c r="D62" i="63"/>
  <c r="B62" i="63"/>
  <c r="F61" i="63"/>
  <c r="C61" i="63" s="1"/>
  <c r="E61" i="63"/>
  <c r="D61" i="63"/>
  <c r="B61" i="63"/>
  <c r="F60" i="63"/>
  <c r="C60" i="63" s="1"/>
  <c r="E60" i="63"/>
  <c r="D60" i="63"/>
  <c r="B60" i="63"/>
  <c r="F59" i="63"/>
  <c r="C59" i="63" s="1"/>
  <c r="E59" i="63"/>
  <c r="D59" i="63"/>
  <c r="B59" i="63"/>
  <c r="F58" i="63"/>
  <c r="E58" i="63"/>
  <c r="D58" i="63"/>
  <c r="C58" i="63"/>
  <c r="B58" i="63"/>
  <c r="F57" i="63"/>
  <c r="C57" i="63" s="1"/>
  <c r="E57" i="63"/>
  <c r="D57" i="63"/>
  <c r="B57" i="63"/>
  <c r="F56" i="63"/>
  <c r="C56" i="63" s="1"/>
  <c r="E56" i="63"/>
  <c r="D56" i="63"/>
  <c r="B56" i="63"/>
  <c r="F55" i="63"/>
  <c r="C55" i="63" s="1"/>
  <c r="E55" i="63"/>
  <c r="D55" i="63"/>
  <c r="B55" i="63"/>
  <c r="F54" i="63"/>
  <c r="C54" i="63" s="1"/>
  <c r="E54" i="63"/>
  <c r="D54" i="63"/>
  <c r="B54" i="63"/>
  <c r="F53" i="63"/>
  <c r="C53" i="63" s="1"/>
  <c r="E53" i="63"/>
  <c r="D53" i="63"/>
  <c r="B53" i="63"/>
  <c r="F52" i="63"/>
  <c r="C52" i="63" s="1"/>
  <c r="E52" i="63"/>
  <c r="D52" i="63"/>
  <c r="B52" i="63"/>
  <c r="F51" i="63"/>
  <c r="C51" i="63" s="1"/>
  <c r="E51" i="63"/>
  <c r="D51" i="63"/>
  <c r="B51" i="63"/>
  <c r="F50" i="63"/>
  <c r="C50" i="63" s="1"/>
  <c r="E50" i="63"/>
  <c r="D50" i="63"/>
  <c r="B50" i="63"/>
  <c r="F49" i="63"/>
  <c r="C49" i="63" s="1"/>
  <c r="E49" i="63"/>
  <c r="D49" i="63"/>
  <c r="B49" i="63"/>
  <c r="F48" i="63"/>
  <c r="C48" i="63" s="1"/>
  <c r="E48" i="63"/>
  <c r="D48" i="63"/>
  <c r="B48" i="63"/>
  <c r="F47" i="63"/>
  <c r="C47" i="63" s="1"/>
  <c r="E47" i="63"/>
  <c r="D47" i="63"/>
  <c r="B47" i="63"/>
  <c r="F46" i="63"/>
  <c r="C46" i="63" s="1"/>
  <c r="E46" i="63"/>
  <c r="D46" i="63"/>
  <c r="B46" i="63"/>
  <c r="F45" i="63"/>
  <c r="C45" i="63" s="1"/>
  <c r="E45" i="63"/>
  <c r="D45" i="63"/>
  <c r="B45" i="63"/>
  <c r="F44" i="63"/>
  <c r="F43" i="63"/>
  <c r="F42" i="63"/>
  <c r="F41" i="63"/>
  <c r="F40" i="63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G77" i="71"/>
  <c r="F77" i="71"/>
  <c r="C77" i="71" s="1"/>
  <c r="E77" i="71"/>
  <c r="D77" i="71"/>
  <c r="B77" i="71"/>
  <c r="G76" i="71"/>
  <c r="F76" i="71"/>
  <c r="C76" i="71" s="1"/>
  <c r="E76" i="71"/>
  <c r="D76" i="71"/>
  <c r="B76" i="71"/>
  <c r="G75" i="71"/>
  <c r="F75" i="71"/>
  <c r="E75" i="71"/>
  <c r="D75" i="71"/>
  <c r="C75" i="71"/>
  <c r="B75" i="71"/>
  <c r="G74" i="71"/>
  <c r="F74" i="71"/>
  <c r="C74" i="71" s="1"/>
  <c r="E74" i="71"/>
  <c r="D74" i="71"/>
  <c r="B74" i="71"/>
  <c r="G73" i="71"/>
  <c r="F73" i="71"/>
  <c r="C73" i="71" s="1"/>
  <c r="E73" i="71"/>
  <c r="D73" i="71"/>
  <c r="B73" i="71"/>
  <c r="G72" i="71"/>
  <c r="F72" i="71"/>
  <c r="C72" i="71" s="1"/>
  <c r="E72" i="71"/>
  <c r="D72" i="71"/>
  <c r="B72" i="71"/>
  <c r="G71" i="71"/>
  <c r="F71" i="71"/>
  <c r="E71" i="71"/>
  <c r="D71" i="71"/>
  <c r="C71" i="71"/>
  <c r="B71" i="71"/>
  <c r="G70" i="71"/>
  <c r="F70" i="71"/>
  <c r="C70" i="71" s="1"/>
  <c r="E70" i="71"/>
  <c r="D70" i="71"/>
  <c r="B70" i="71"/>
  <c r="F69" i="71"/>
  <c r="C69" i="71" s="1"/>
  <c r="E69" i="71"/>
  <c r="D69" i="71"/>
  <c r="B69" i="71"/>
  <c r="F68" i="71"/>
  <c r="C68" i="71" s="1"/>
  <c r="E68" i="71"/>
  <c r="D68" i="71"/>
  <c r="B68" i="71"/>
  <c r="F67" i="71"/>
  <c r="C67" i="71" s="1"/>
  <c r="E67" i="71"/>
  <c r="D67" i="71"/>
  <c r="B67" i="71"/>
  <c r="F66" i="71"/>
  <c r="C66" i="71" s="1"/>
  <c r="E66" i="71"/>
  <c r="D66" i="71"/>
  <c r="B66" i="71"/>
  <c r="F65" i="71"/>
  <c r="C65" i="71" s="1"/>
  <c r="E65" i="71"/>
  <c r="D65" i="71"/>
  <c r="B65" i="71"/>
  <c r="F64" i="71"/>
  <c r="C64" i="71" s="1"/>
  <c r="E64" i="71"/>
  <c r="D64" i="71"/>
  <c r="B64" i="71"/>
  <c r="F63" i="71"/>
  <c r="E63" i="71"/>
  <c r="D63" i="71"/>
  <c r="C63" i="71"/>
  <c r="B63" i="71"/>
  <c r="F62" i="71"/>
  <c r="C62" i="71" s="1"/>
  <c r="E62" i="71"/>
  <c r="D62" i="71"/>
  <c r="B62" i="71"/>
  <c r="F61" i="71"/>
  <c r="C61" i="71" s="1"/>
  <c r="E61" i="71"/>
  <c r="D61" i="71"/>
  <c r="B61" i="71"/>
  <c r="F60" i="71"/>
  <c r="C60" i="71" s="1"/>
  <c r="E60" i="71"/>
  <c r="D60" i="71"/>
  <c r="B60" i="71"/>
  <c r="F59" i="71"/>
  <c r="C59" i="71" s="1"/>
  <c r="E59" i="71"/>
  <c r="D59" i="71"/>
  <c r="B59" i="71"/>
  <c r="F58" i="71"/>
  <c r="C58" i="71" s="1"/>
  <c r="E58" i="71"/>
  <c r="D58" i="71"/>
  <c r="B58" i="71"/>
  <c r="F57" i="71"/>
  <c r="C57" i="71" s="1"/>
  <c r="E57" i="71"/>
  <c r="D57" i="71"/>
  <c r="B57" i="71"/>
  <c r="F56" i="71"/>
  <c r="C56" i="71" s="1"/>
  <c r="E56" i="71"/>
  <c r="D56" i="71"/>
  <c r="B56" i="71"/>
  <c r="F55" i="71"/>
  <c r="E55" i="71"/>
  <c r="D55" i="71"/>
  <c r="C55" i="71"/>
  <c r="B55" i="71"/>
  <c r="F54" i="71"/>
  <c r="C54" i="71" s="1"/>
  <c r="E54" i="71"/>
  <c r="D54" i="71"/>
  <c r="B54" i="71"/>
  <c r="F53" i="71"/>
  <c r="C53" i="71" s="1"/>
  <c r="E53" i="71"/>
  <c r="D53" i="71"/>
  <c r="B53" i="71"/>
  <c r="F52" i="71"/>
  <c r="C52" i="71" s="1"/>
  <c r="E52" i="71"/>
  <c r="D52" i="71"/>
  <c r="B52" i="71"/>
  <c r="F51" i="71"/>
  <c r="C51" i="71" s="1"/>
  <c r="E51" i="71"/>
  <c r="D51" i="71"/>
  <c r="B51" i="71"/>
  <c r="F50" i="71"/>
  <c r="C50" i="71" s="1"/>
  <c r="E50" i="71"/>
  <c r="D50" i="71"/>
  <c r="B50" i="71"/>
  <c r="F49" i="71"/>
  <c r="C49" i="71" s="1"/>
  <c r="E49" i="71"/>
  <c r="D49" i="71"/>
  <c r="B49" i="71"/>
  <c r="F48" i="71"/>
  <c r="C48" i="71" s="1"/>
  <c r="E48" i="71"/>
  <c r="D48" i="71"/>
  <c r="B48" i="71"/>
  <c r="F47" i="71"/>
  <c r="C47" i="71" s="1"/>
  <c r="E47" i="71"/>
  <c r="D47" i="71"/>
  <c r="B47" i="71"/>
  <c r="F46" i="71"/>
  <c r="C46" i="71" s="1"/>
  <c r="E46" i="71"/>
  <c r="D46" i="71"/>
  <c r="B46" i="71"/>
  <c r="F45" i="71"/>
  <c r="C45" i="71" s="1"/>
  <c r="E45" i="71"/>
  <c r="D45" i="71"/>
  <c r="B45" i="71"/>
  <c r="F44" i="71"/>
  <c r="C44" i="71" s="1"/>
  <c r="E44" i="71"/>
  <c r="D44" i="71"/>
  <c r="B44" i="71"/>
  <c r="F43" i="71"/>
  <c r="C43" i="71" s="1"/>
  <c r="E43" i="71"/>
  <c r="D43" i="71"/>
  <c r="B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G77" i="73"/>
  <c r="F77" i="73"/>
  <c r="C77" i="73" s="1"/>
  <c r="E77" i="73"/>
  <c r="D77" i="73"/>
  <c r="B77" i="73"/>
  <c r="G76" i="73"/>
  <c r="F76" i="73"/>
  <c r="C76" i="73" s="1"/>
  <c r="E76" i="73"/>
  <c r="D76" i="73"/>
  <c r="B76" i="73"/>
  <c r="G75" i="73"/>
  <c r="F75" i="73"/>
  <c r="E75" i="73"/>
  <c r="D75" i="73"/>
  <c r="C75" i="73"/>
  <c r="B75" i="73"/>
  <c r="G74" i="73"/>
  <c r="F74" i="73"/>
  <c r="C74" i="73" s="1"/>
  <c r="E74" i="73"/>
  <c r="D74" i="73"/>
  <c r="B74" i="73"/>
  <c r="G73" i="73"/>
  <c r="F73" i="73"/>
  <c r="C73" i="73" s="1"/>
  <c r="E73" i="73"/>
  <c r="D73" i="73"/>
  <c r="B73" i="73"/>
  <c r="G72" i="73"/>
  <c r="F72" i="73"/>
  <c r="C72" i="73" s="1"/>
  <c r="E72" i="73"/>
  <c r="D72" i="73"/>
  <c r="B72" i="73"/>
  <c r="F71" i="73"/>
  <c r="E71" i="73"/>
  <c r="D71" i="73"/>
  <c r="C71" i="73"/>
  <c r="B71" i="73"/>
  <c r="F70" i="73"/>
  <c r="C70" i="73" s="1"/>
  <c r="E70" i="73"/>
  <c r="D70" i="73"/>
  <c r="B70" i="73"/>
  <c r="F69" i="73"/>
  <c r="E69" i="73"/>
  <c r="D69" i="73"/>
  <c r="C69" i="73"/>
  <c r="B69" i="73"/>
  <c r="F68" i="73"/>
  <c r="C68" i="73" s="1"/>
  <c r="E68" i="73"/>
  <c r="D68" i="73"/>
  <c r="B68" i="73"/>
  <c r="F67" i="73"/>
  <c r="C67" i="73" s="1"/>
  <c r="E67" i="73"/>
  <c r="D67" i="73"/>
  <c r="B67" i="73"/>
  <c r="F66" i="73"/>
  <c r="C66" i="73" s="1"/>
  <c r="E66" i="73"/>
  <c r="D66" i="73"/>
  <c r="B66" i="73"/>
  <c r="F65" i="73"/>
  <c r="E65" i="73"/>
  <c r="D65" i="73"/>
  <c r="C65" i="73"/>
  <c r="B65" i="73"/>
  <c r="F64" i="73"/>
  <c r="C64" i="73" s="1"/>
  <c r="E64" i="73"/>
  <c r="D64" i="73"/>
  <c r="B64" i="73"/>
  <c r="F63" i="73"/>
  <c r="C63" i="73" s="1"/>
  <c r="E63" i="73"/>
  <c r="D63" i="73"/>
  <c r="B63" i="73"/>
  <c r="F62" i="73"/>
  <c r="C62" i="73" s="1"/>
  <c r="E62" i="73"/>
  <c r="D62" i="73"/>
  <c r="B62" i="73"/>
  <c r="F61" i="73"/>
  <c r="E61" i="73"/>
  <c r="D61" i="73"/>
  <c r="C61" i="73"/>
  <c r="B61" i="73"/>
  <c r="F60" i="73"/>
  <c r="C60" i="73" s="1"/>
  <c r="E60" i="73"/>
  <c r="D60" i="73"/>
  <c r="B60" i="73"/>
  <c r="F59" i="73"/>
  <c r="C59" i="73" s="1"/>
  <c r="E59" i="73"/>
  <c r="D59" i="73"/>
  <c r="B59" i="73"/>
  <c r="F58" i="73"/>
  <c r="E58" i="73"/>
  <c r="D58" i="73"/>
  <c r="C58" i="73"/>
  <c r="B58" i="73"/>
  <c r="F57" i="73"/>
  <c r="F56" i="73"/>
  <c r="F55" i="73"/>
  <c r="F54" i="73"/>
  <c r="F53" i="73"/>
  <c r="F52" i="73"/>
  <c r="F51" i="73"/>
  <c r="F50" i="73"/>
  <c r="F49" i="73"/>
  <c r="F48" i="73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G77" i="58"/>
  <c r="F77" i="58"/>
  <c r="C77" i="58" s="1"/>
  <c r="E77" i="58"/>
  <c r="D77" i="58"/>
  <c r="B77" i="58"/>
  <c r="G76" i="58"/>
  <c r="F76" i="58"/>
  <c r="E76" i="58"/>
  <c r="D76" i="58"/>
  <c r="C76" i="58"/>
  <c r="B76" i="58"/>
  <c r="G75" i="58"/>
  <c r="F75" i="58"/>
  <c r="C75" i="58" s="1"/>
  <c r="E75" i="58"/>
  <c r="D75" i="58"/>
  <c r="B75" i="58"/>
  <c r="G74" i="58"/>
  <c r="F74" i="58"/>
  <c r="C74" i="58" s="1"/>
  <c r="E74" i="58"/>
  <c r="D74" i="58"/>
  <c r="B74" i="58"/>
  <c r="G73" i="58"/>
  <c r="F73" i="58"/>
  <c r="C73" i="58" s="1"/>
  <c r="E73" i="58"/>
  <c r="D73" i="58"/>
  <c r="B73" i="58"/>
  <c r="G72" i="58"/>
  <c r="F72" i="58"/>
  <c r="E72" i="58"/>
  <c r="D72" i="58"/>
  <c r="C72" i="58"/>
  <c r="B72" i="58"/>
  <c r="G71" i="58"/>
  <c r="F71" i="58"/>
  <c r="G70" i="58"/>
  <c r="F70" i="58"/>
  <c r="F69" i="58"/>
  <c r="F68" i="58"/>
  <c r="F67" i="58"/>
  <c r="F66" i="58"/>
  <c r="F65" i="58"/>
  <c r="F64" i="58"/>
  <c r="F63" i="58"/>
  <c r="F62" i="58"/>
  <c r="F61" i="58"/>
  <c r="F60" i="58"/>
  <c r="F59" i="58"/>
  <c r="F58" i="58"/>
  <c r="F57" i="58"/>
  <c r="F56" i="58"/>
  <c r="F55" i="58"/>
  <c r="F54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G77" i="57"/>
  <c r="F77" i="57"/>
  <c r="C77" i="57" s="1"/>
  <c r="E77" i="57"/>
  <c r="D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C74" i="57" s="1"/>
  <c r="E74" i="57"/>
  <c r="D74" i="57"/>
  <c r="B74" i="57"/>
  <c r="G73" i="57"/>
  <c r="F73" i="57"/>
  <c r="C73" i="57" s="1"/>
  <c r="E73" i="57"/>
  <c r="D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C70" i="57" s="1"/>
  <c r="E70" i="57"/>
  <c r="D70" i="57"/>
  <c r="B70" i="57"/>
  <c r="F69" i="57"/>
  <c r="C69" i="57" s="1"/>
  <c r="E69" i="57"/>
  <c r="D69" i="57"/>
  <c r="B69" i="57"/>
  <c r="F68" i="57"/>
  <c r="C68" i="57" s="1"/>
  <c r="E68" i="57"/>
  <c r="D68" i="57"/>
  <c r="B68" i="57"/>
  <c r="F67" i="57"/>
  <c r="C67" i="57" s="1"/>
  <c r="E67" i="57"/>
  <c r="D67" i="57"/>
  <c r="B67" i="57"/>
  <c r="F66" i="57"/>
  <c r="C66" i="57" s="1"/>
  <c r="E66" i="57"/>
  <c r="D66" i="57"/>
  <c r="B66" i="57"/>
  <c r="F65" i="57"/>
  <c r="E65" i="57"/>
  <c r="D65" i="57"/>
  <c r="C65" i="57"/>
  <c r="B65" i="57"/>
  <c r="F64" i="57"/>
  <c r="C64" i="57" s="1"/>
  <c r="E64" i="57"/>
  <c r="D64" i="57"/>
  <c r="B64" i="57"/>
  <c r="F63" i="57"/>
  <c r="C63" i="57" s="1"/>
  <c r="E63" i="57"/>
  <c r="D63" i="57"/>
  <c r="B63" i="57"/>
  <c r="F62" i="57"/>
  <c r="C62" i="57" s="1"/>
  <c r="E62" i="57"/>
  <c r="D62" i="57"/>
  <c r="B62" i="57"/>
  <c r="F61" i="57"/>
  <c r="C61" i="57" s="1"/>
  <c r="E61" i="57"/>
  <c r="D61" i="57"/>
  <c r="B61" i="57"/>
  <c r="F60" i="57"/>
  <c r="C60" i="57" s="1"/>
  <c r="E60" i="57"/>
  <c r="D60" i="57"/>
  <c r="B60" i="57"/>
  <c r="F59" i="57"/>
  <c r="C59" i="57" s="1"/>
  <c r="E59" i="57"/>
  <c r="D59" i="57"/>
  <c r="B59" i="57"/>
  <c r="F58" i="57"/>
  <c r="C58" i="57" s="1"/>
  <c r="E58" i="57"/>
  <c r="D58" i="57"/>
  <c r="B58" i="57"/>
  <c r="F57" i="57"/>
  <c r="C57" i="57" s="1"/>
  <c r="E57" i="57"/>
  <c r="D57" i="57"/>
  <c r="B57" i="57"/>
  <c r="F56" i="57"/>
  <c r="C56" i="57" s="1"/>
  <c r="E56" i="57"/>
  <c r="D56" i="57"/>
  <c r="B56" i="57"/>
  <c r="F55" i="57"/>
  <c r="C55" i="57" s="1"/>
  <c r="E55" i="57"/>
  <c r="D55" i="57"/>
  <c r="B55" i="57"/>
  <c r="F54" i="57"/>
  <c r="C54" i="57" s="1"/>
  <c r="E54" i="57"/>
  <c r="D54" i="57"/>
  <c r="B54" i="57"/>
  <c r="F53" i="57"/>
  <c r="C53" i="57" s="1"/>
  <c r="E53" i="57"/>
  <c r="D53" i="57"/>
  <c r="B53" i="57"/>
  <c r="F52" i="57"/>
  <c r="E52" i="57"/>
  <c r="D52" i="57"/>
  <c r="C52" i="57"/>
  <c r="B52" i="57"/>
  <c r="F51" i="57"/>
  <c r="E51" i="57"/>
  <c r="D51" i="57"/>
  <c r="C51" i="57"/>
  <c r="B51" i="57"/>
  <c r="F50" i="57"/>
  <c r="C50" i="57" s="1"/>
  <c r="E50" i="57"/>
  <c r="D50" i="57"/>
  <c r="B50" i="57"/>
  <c r="F49" i="57"/>
  <c r="E49" i="57"/>
  <c r="D49" i="57"/>
  <c r="C49" i="57"/>
  <c r="B49" i="57"/>
  <c r="F48" i="57"/>
  <c r="C48" i="57" s="1"/>
  <c r="E48" i="57"/>
  <c r="D48" i="57"/>
  <c r="B48" i="57"/>
  <c r="F47" i="57"/>
  <c r="C47" i="57" s="1"/>
  <c r="E47" i="57"/>
  <c r="D47" i="57"/>
  <c r="B47" i="57"/>
  <c r="F46" i="57"/>
  <c r="C46" i="57" s="1"/>
  <c r="E46" i="57"/>
  <c r="D46" i="57"/>
  <c r="B46" i="57"/>
  <c r="F45" i="57"/>
  <c r="E45" i="57"/>
  <c r="D45" i="57"/>
  <c r="C45" i="57"/>
  <c r="B45" i="57"/>
  <c r="F44" i="57"/>
  <c r="C44" i="57" s="1"/>
  <c r="E44" i="57"/>
  <c r="D44" i="57"/>
  <c r="B44" i="57"/>
  <c r="F43" i="57"/>
  <c r="C43" i="57" s="1"/>
  <c r="E43" i="57"/>
  <c r="D43" i="57"/>
  <c r="B43" i="57"/>
  <c r="F42" i="57"/>
  <c r="C42" i="57" s="1"/>
  <c r="E42" i="57"/>
  <c r="D42" i="57"/>
  <c r="B42" i="57"/>
  <c r="F41" i="57"/>
  <c r="C41" i="57" s="1"/>
  <c r="E41" i="57"/>
  <c r="D41" i="57"/>
  <c r="B41" i="57"/>
  <c r="F40" i="57"/>
  <c r="C40" i="57" s="1"/>
  <c r="E40" i="57"/>
  <c r="D40" i="57"/>
  <c r="B40" i="57"/>
  <c r="F39" i="57"/>
  <c r="E39" i="57"/>
  <c r="D39" i="57"/>
  <c r="C39" i="57"/>
  <c r="B39" i="57"/>
  <c r="F38" i="57"/>
  <c r="C38" i="57" s="1"/>
  <c r="E38" i="57"/>
  <c r="D38" i="57"/>
  <c r="B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G77" i="56"/>
  <c r="F77" i="56"/>
  <c r="C77" i="56" s="1"/>
  <c r="E77" i="56"/>
  <c r="D77" i="56"/>
  <c r="B77" i="56"/>
  <c r="G76" i="56"/>
  <c r="F76" i="56"/>
  <c r="E76" i="56"/>
  <c r="D76" i="56"/>
  <c r="C76" i="56"/>
  <c r="B76" i="56"/>
  <c r="G75" i="56"/>
  <c r="F75" i="56"/>
  <c r="C75" i="56" s="1"/>
  <c r="E75" i="56"/>
  <c r="D75" i="56"/>
  <c r="B75" i="56"/>
  <c r="G74" i="56"/>
  <c r="F74" i="56"/>
  <c r="C74" i="56" s="1"/>
  <c r="E74" i="56"/>
  <c r="D74" i="56"/>
  <c r="B74" i="56"/>
  <c r="G73" i="56"/>
  <c r="F73" i="56"/>
  <c r="C73" i="56" s="1"/>
  <c r="E73" i="56"/>
  <c r="D73" i="56"/>
  <c r="B73" i="56"/>
  <c r="G72" i="56"/>
  <c r="F72" i="56"/>
  <c r="C72" i="56" s="1"/>
  <c r="E72" i="56"/>
  <c r="D72" i="56"/>
  <c r="B72" i="56"/>
  <c r="G71" i="56"/>
  <c r="F71" i="56"/>
  <c r="G70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50" i="56"/>
  <c r="F49" i="56"/>
  <c r="F48" i="56"/>
  <c r="F47" i="56"/>
  <c r="F46" i="56"/>
  <c r="F45" i="56"/>
  <c r="F44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C75" i="64" s="1"/>
  <c r="E75" i="64"/>
  <c r="D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E71" i="64"/>
  <c r="D71" i="64"/>
  <c r="C71" i="64"/>
  <c r="B71" i="64"/>
  <c r="G70" i="64"/>
  <c r="F70" i="64"/>
  <c r="C70" i="64" s="1"/>
  <c r="E70" i="64"/>
  <c r="D70" i="64"/>
  <c r="B70" i="64"/>
  <c r="F69" i="64"/>
  <c r="C69" i="64" s="1"/>
  <c r="E69" i="64"/>
  <c r="D69" i="64"/>
  <c r="B69" i="64"/>
  <c r="F68" i="64"/>
  <c r="C68" i="64" s="1"/>
  <c r="E68" i="64"/>
  <c r="D68" i="64"/>
  <c r="B68" i="64"/>
  <c r="F67" i="64"/>
  <c r="C67" i="64" s="1"/>
  <c r="E67" i="64"/>
  <c r="D67" i="64"/>
  <c r="B67" i="64"/>
  <c r="F66" i="64"/>
  <c r="C66" i="64" s="1"/>
  <c r="E66" i="64"/>
  <c r="D66" i="64"/>
  <c r="B66" i="64"/>
  <c r="F65" i="64"/>
  <c r="C65" i="64" s="1"/>
  <c r="E65" i="64"/>
  <c r="D65" i="64"/>
  <c r="B65" i="64"/>
  <c r="F64" i="64"/>
  <c r="C64" i="64" s="1"/>
  <c r="E64" i="64"/>
  <c r="D64" i="64"/>
  <c r="B64" i="64"/>
  <c r="F63" i="64"/>
  <c r="C63" i="64" s="1"/>
  <c r="E63" i="64"/>
  <c r="D63" i="64"/>
  <c r="B63" i="64"/>
  <c r="F62" i="64"/>
  <c r="C62" i="64" s="1"/>
  <c r="E62" i="64"/>
  <c r="D62" i="64"/>
  <c r="B62" i="64"/>
  <c r="F61" i="64"/>
  <c r="C61" i="64" s="1"/>
  <c r="E61" i="64"/>
  <c r="D61" i="64"/>
  <c r="B61" i="64"/>
  <c r="F60" i="64"/>
  <c r="C60" i="64" s="1"/>
  <c r="E60" i="64"/>
  <c r="D60" i="64"/>
  <c r="B60" i="64"/>
  <c r="F59" i="64"/>
  <c r="C59" i="64" s="1"/>
  <c r="E59" i="64"/>
  <c r="D59" i="64"/>
  <c r="B59" i="64"/>
  <c r="F58" i="64"/>
  <c r="C58" i="64" s="1"/>
  <c r="E58" i="64"/>
  <c r="D58" i="64"/>
  <c r="B58" i="64"/>
  <c r="F57" i="64"/>
  <c r="C57" i="64" s="1"/>
  <c r="E57" i="64"/>
  <c r="D57" i="64"/>
  <c r="B57" i="64"/>
  <c r="F56" i="64"/>
  <c r="C56" i="64" s="1"/>
  <c r="E56" i="64"/>
  <c r="D56" i="64"/>
  <c r="B56" i="64"/>
  <c r="F55" i="64"/>
  <c r="C55" i="64" s="1"/>
  <c r="E55" i="64"/>
  <c r="D55" i="64"/>
  <c r="B55" i="64"/>
  <c r="F54" i="64"/>
  <c r="C54" i="64" s="1"/>
  <c r="E54" i="64"/>
  <c r="D54" i="64"/>
  <c r="B54" i="64"/>
  <c r="F53" i="64"/>
  <c r="C53" i="64" s="1"/>
  <c r="E53" i="64"/>
  <c r="D53" i="64"/>
  <c r="B53" i="64"/>
  <c r="F52" i="64"/>
  <c r="C52" i="64" s="1"/>
  <c r="E52" i="64"/>
  <c r="D52" i="64"/>
  <c r="B52" i="64"/>
  <c r="F51" i="64"/>
  <c r="C51" i="64" s="1"/>
  <c r="E51" i="64"/>
  <c r="D51" i="64"/>
  <c r="B51" i="64"/>
  <c r="F50" i="64"/>
  <c r="C50" i="64" s="1"/>
  <c r="E50" i="64"/>
  <c r="D50" i="64"/>
  <c r="B50" i="64"/>
  <c r="F49" i="64"/>
  <c r="C49" i="64" s="1"/>
  <c r="E49" i="64"/>
  <c r="D49" i="64"/>
  <c r="B49" i="64"/>
  <c r="F48" i="64"/>
  <c r="C48" i="64" s="1"/>
  <c r="E48" i="64"/>
  <c r="D48" i="64"/>
  <c r="B48" i="64"/>
  <c r="F47" i="64"/>
  <c r="E47" i="64"/>
  <c r="D47" i="64"/>
  <c r="C47" i="64"/>
  <c r="B47" i="64"/>
  <c r="F46" i="64"/>
  <c r="C46" i="64" s="1"/>
  <c r="E46" i="64"/>
  <c r="D46" i="64"/>
  <c r="B46" i="64"/>
  <c r="F45" i="64"/>
  <c r="E45" i="64"/>
  <c r="D45" i="64"/>
  <c r="C45" i="64"/>
  <c r="B45" i="64"/>
  <c r="F44" i="64"/>
  <c r="C44" i="64" s="1"/>
  <c r="E44" i="64"/>
  <c r="D44" i="64"/>
  <c r="B44" i="64"/>
  <c r="F43" i="64"/>
  <c r="C43" i="64" s="1"/>
  <c r="E43" i="64"/>
  <c r="D43" i="64"/>
  <c r="B43" i="64"/>
  <c r="F42" i="64"/>
  <c r="C42" i="64" s="1"/>
  <c r="E42" i="64"/>
  <c r="D42" i="64"/>
  <c r="B42" i="64"/>
  <c r="F41" i="64"/>
  <c r="C41" i="64" s="1"/>
  <c r="E41" i="64"/>
  <c r="D41" i="64"/>
  <c r="B41" i="64"/>
  <c r="F40" i="64"/>
  <c r="C40" i="64" s="1"/>
  <c r="E40" i="64"/>
  <c r="D40" i="64"/>
  <c r="B40" i="64"/>
  <c r="F39" i="64"/>
  <c r="E39" i="64"/>
  <c r="D39" i="64"/>
  <c r="C39" i="64"/>
  <c r="B39" i="64"/>
  <c r="F38" i="64"/>
  <c r="C38" i="64" s="1"/>
  <c r="E38" i="64"/>
  <c r="D38" i="64"/>
  <c r="B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E74" i="54"/>
  <c r="D74" i="54"/>
  <c r="C74" i="54"/>
  <c r="B74" i="54"/>
  <c r="G73" i="54"/>
  <c r="F73" i="54"/>
  <c r="G72" i="54"/>
  <c r="F72" i="54"/>
  <c r="G71" i="54"/>
  <c r="F71" i="54"/>
  <c r="G70" i="54"/>
  <c r="F70" i="54"/>
  <c r="G69" i="54"/>
  <c r="F69" i="54"/>
  <c r="G68" i="54"/>
  <c r="F68" i="54"/>
  <c r="G67" i="54"/>
  <c r="F67" i="54"/>
  <c r="G66" i="54"/>
  <c r="F66" i="54"/>
  <c r="G65" i="54"/>
  <c r="F65" i="54"/>
  <c r="G64" i="54"/>
  <c r="F64" i="54"/>
  <c r="G63" i="54"/>
  <c r="F63" i="54"/>
  <c r="G62" i="54"/>
  <c r="F62" i="54"/>
  <c r="G61" i="54"/>
  <c r="F61" i="54"/>
  <c r="G60" i="54"/>
  <c r="F60" i="54"/>
  <c r="G59" i="54"/>
  <c r="F59" i="54"/>
  <c r="G58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C30" i="28" l="1"/>
  <c r="C29" i="28"/>
  <c r="C28" i="28"/>
  <c r="C27" i="28"/>
  <c r="C26" i="28"/>
  <c r="C25" i="28"/>
  <c r="C24" i="28"/>
  <c r="C23" i="28"/>
  <c r="E23" i="28" s="1"/>
  <c r="C22" i="28"/>
  <c r="E22" i="28" s="1"/>
  <c r="C20" i="28"/>
  <c r="C19" i="28"/>
  <c r="C18" i="28"/>
  <c r="C17" i="28"/>
  <c r="C16" i="28"/>
  <c r="C15" i="28"/>
  <c r="C14" i="28"/>
  <c r="C13" i="28"/>
  <c r="E13" i="28" s="1"/>
  <c r="C12" i="28"/>
  <c r="E12" i="28" s="1"/>
  <c r="C11" i="28"/>
  <c r="E11" i="28" s="1"/>
  <c r="H3" i="51"/>
  <c r="H4" i="51"/>
  <c r="H4" i="75"/>
  <c r="H3" i="75"/>
  <c r="E3" i="75"/>
  <c r="C3" i="75"/>
  <c r="C1" i="75"/>
  <c r="C1" i="71"/>
  <c r="C1" i="54"/>
  <c r="C1" i="64"/>
  <c r="C1" i="56"/>
  <c r="C1" i="57"/>
  <c r="C1" i="58"/>
  <c r="C1" i="73"/>
  <c r="C1" i="63"/>
  <c r="C1" i="55"/>
  <c r="C1" i="65"/>
  <c r="C1" i="66"/>
  <c r="C1" i="67"/>
  <c r="C1" i="74"/>
  <c r="H4" i="74"/>
  <c r="H3" i="74"/>
  <c r="E3" i="74"/>
  <c r="C3" i="74"/>
  <c r="H4" i="73"/>
  <c r="H3" i="73"/>
  <c r="E3" i="73"/>
  <c r="C3" i="73"/>
  <c r="H4" i="71"/>
  <c r="H3" i="71"/>
  <c r="E3" i="71"/>
  <c r="C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D9" i="51"/>
  <c r="C8" i="51"/>
  <c r="D8" i="51"/>
  <c r="C3" i="56"/>
  <c r="C21" i="28"/>
  <c r="E21" i="28" s="1"/>
  <c r="H4" i="67"/>
  <c r="H3" i="67"/>
  <c r="E3" i="67"/>
  <c r="C3" i="67"/>
  <c r="H4" i="66"/>
  <c r="H3" i="66"/>
  <c r="E3" i="66"/>
  <c r="C3" i="66"/>
  <c r="H4" i="65"/>
  <c r="H3" i="65"/>
  <c r="E3" i="65"/>
  <c r="C3" i="65"/>
  <c r="H4" i="64"/>
  <c r="H3" i="64"/>
  <c r="E3" i="64"/>
  <c r="C3" i="64"/>
  <c r="H4" i="63"/>
  <c r="H3" i="63"/>
  <c r="E3" i="63"/>
  <c r="C3" i="63"/>
  <c r="H4" i="58"/>
  <c r="H3" i="58"/>
  <c r="E3" i="58"/>
  <c r="C3" i="58"/>
  <c r="H4" i="57"/>
  <c r="H3" i="57"/>
  <c r="E3" i="57"/>
  <c r="C3" i="57"/>
  <c r="H4" i="56"/>
  <c r="H3" i="56"/>
  <c r="E3" i="56"/>
  <c r="H4" i="55"/>
  <c r="H3" i="55"/>
  <c r="E3" i="55"/>
  <c r="C3" i="55"/>
  <c r="H4" i="54"/>
  <c r="H3" i="54"/>
  <c r="E3" i="54"/>
  <c r="C3" i="54"/>
  <c r="E3" i="51"/>
  <c r="C3" i="51"/>
  <c r="F9" i="51" l="1"/>
  <c r="C9" i="51" s="1"/>
  <c r="C31" i="28"/>
  <c r="E31" i="28"/>
</calcChain>
</file>

<file path=xl/sharedStrings.xml><?xml version="1.0" encoding="utf-8"?>
<sst xmlns="http://schemas.openxmlformats.org/spreadsheetml/2006/main" count="335" uniqueCount="80">
  <si>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</si>
  <si>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</si>
  <si>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</si>
  <si>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</si>
  <si>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</si>
  <si>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</si>
  <si>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</si>
  <si>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</si>
  <si>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</si>
  <si>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</si>
  <si>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</si>
  <si>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</si>
  <si>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</si>
  <si>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</si>
  <si>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</si>
  <si>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</si>
  <si>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</si>
  <si>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</si>
  <si>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</si>
  <si>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</si>
  <si>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</si>
  <si>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</si>
  <si>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</si>
  <si>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</si>
  <si>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</si>
  <si>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</si>
  <si>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</si>
  <si>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</si>
  <si>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</si>
  <si>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</si>
  <si>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</si>
  <si>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</si>
  <si>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</si>
  <si>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</si>
  <si>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</si>
  <si>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</si>
  <si>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</si>
  <si>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</si>
  <si>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</si>
  <si>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</si>
  <si>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</si>
  <si>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</si>
  <si>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</si>
  <si>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</si>
  <si>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</si>
  <si>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</si>
  <si>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</si>
  <si>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</si>
  <si>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</si>
  <si>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</si>
  <si>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</si>
  <si>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</si>
  <si>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</si>
  <si>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</si>
  <si>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</si>
  <si>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</si>
  <si>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</si>
  <si>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</si>
  <si>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</si>
  <si>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</si>
  <si>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</si>
  <si>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</si>
  <si>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</si>
  <si>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</si>
  <si>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</si>
  <si>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</si>
  <si>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（１ペア　６，０００円）</t>
    <rPh sb="10" eb="11">
      <t>エン</t>
    </rPh>
    <phoneticPr fontId="4"/>
  </si>
  <si>
    <t>千葉　太朗</t>
    <rPh sb="0" eb="2">
      <t>チバ</t>
    </rPh>
    <rPh sb="3" eb="5">
      <t>タロウ</t>
    </rPh>
    <phoneticPr fontId="4"/>
  </si>
  <si>
    <t>千葉　次郎</t>
    <rPh sb="0" eb="2">
      <t>チバ</t>
    </rPh>
    <rPh sb="3" eb="5">
      <t>ジロウ</t>
    </rPh>
    <phoneticPr fontId="4"/>
  </si>
  <si>
    <t>○○クラブ</t>
    <phoneticPr fontId="4"/>
  </si>
  <si>
    <t>①「氏名」、「都道府県名」、「所属」、「年齢」、「生年月日」を手入力してください。</t>
    <rPh sb="2" eb="4">
      <t>シメイ</t>
    </rPh>
    <rPh sb="7" eb="12">
      <t>トドウフケンメイ</t>
    </rPh>
    <rPh sb="15" eb="17">
      <t>ショゾク</t>
    </rPh>
    <rPh sb="20" eb="22">
      <t>ネンレイ</t>
    </rPh>
    <rPh sb="25" eb="29">
      <t>セイネンガッピ</t>
    </rPh>
    <rPh sb="31" eb="34">
      <t>テニュウリョク</t>
    </rPh>
    <phoneticPr fontId="4"/>
  </si>
  <si>
    <t>　※「生年月日」を入力すると「年齢」は自動入力されます。</t>
    <rPh sb="3" eb="7">
      <t>セイネンガッピ</t>
    </rPh>
    <rPh sb="9" eb="11">
      <t>ニュウリョク</t>
    </rPh>
    <rPh sb="15" eb="17">
      <t>ネンレイ</t>
    </rPh>
    <rPh sb="19" eb="23">
      <t>ジドウニュウリョク</t>
    </rPh>
    <phoneticPr fontId="4"/>
  </si>
  <si>
    <t>③前回大会で「ベスト8」以上の順位だった場合は、その成績を「前回順位」欄に入力してください。</t>
    <rPh sb="1" eb="5">
      <t>ゼンカイタイカイ</t>
    </rPh>
    <rPh sb="12" eb="14">
      <t>イジョウ</t>
    </rPh>
    <rPh sb="15" eb="17">
      <t>ジュンイ</t>
    </rPh>
    <rPh sb="20" eb="22">
      <t>バアイ</t>
    </rPh>
    <rPh sb="26" eb="28">
      <t>セイセキ</t>
    </rPh>
    <rPh sb="30" eb="34">
      <t>ゼンカイジュンイ</t>
    </rPh>
    <rPh sb="35" eb="36">
      <t>ラン</t>
    </rPh>
    <rPh sb="37" eb="39">
      <t>ニュウリョク</t>
    </rPh>
    <phoneticPr fontId="4"/>
  </si>
  <si>
    <t>②会員登録番号の「JSTA]以下の8桁の数字を「会員登録番号」欄に入力してください。</t>
    <rPh sb="1" eb="7">
      <t>カイイントウロクバンゴウ</t>
    </rPh>
    <rPh sb="14" eb="16">
      <t>イカ</t>
    </rPh>
    <rPh sb="18" eb="19">
      <t>ケタ</t>
    </rPh>
    <rPh sb="20" eb="22">
      <t>スウジ</t>
    </rPh>
    <rPh sb="24" eb="30">
      <t>カイイントウロクバンゴウ</t>
    </rPh>
    <rPh sb="31" eb="32">
      <t>ラン</t>
    </rPh>
    <rPh sb="33" eb="35">
      <t>ニュウリョク</t>
    </rPh>
    <phoneticPr fontId="4"/>
  </si>
  <si>
    <t>④すべての種別で入力が完了したら、「参加組数一覧」のシートを確認し、申込みペア数に間違いがないことを確認してください。</t>
    <rPh sb="5" eb="7">
      <t>シュベツ</t>
    </rPh>
    <rPh sb="8" eb="10">
      <t>ニュウリョク</t>
    </rPh>
    <rPh sb="11" eb="13">
      <t>カンリョウ</t>
    </rPh>
    <rPh sb="18" eb="22">
      <t>サンカクミスウ</t>
    </rPh>
    <rPh sb="22" eb="24">
      <t>イチラン</t>
    </rPh>
    <rPh sb="30" eb="32">
      <t>カクニン</t>
    </rPh>
    <rPh sb="34" eb="36">
      <t>モウシコ</t>
    </rPh>
    <rPh sb="39" eb="40">
      <t>スウ</t>
    </rPh>
    <rPh sb="41" eb="43">
      <t>マチガ</t>
    </rPh>
    <rPh sb="50" eb="52">
      <t>カクニン</t>
    </rPh>
    <phoneticPr fontId="4"/>
  </si>
  <si>
    <t>⑤申込書（Excel）の電子データをメール送付し、速やかに参加費の入金をお願いします。</t>
    <rPh sb="1" eb="4">
      <t>モウシコミショ</t>
    </rPh>
    <rPh sb="12" eb="14">
      <t>デンシ</t>
    </rPh>
    <rPh sb="21" eb="23">
      <t>ソウフ</t>
    </rPh>
    <rPh sb="25" eb="26">
      <t>スミ</t>
    </rPh>
    <rPh sb="29" eb="32">
      <t>サンカヒ</t>
    </rPh>
    <rPh sb="33" eb="35">
      <t>ニュウキン</t>
    </rPh>
    <rPh sb="37" eb="38">
      <t>ネガ</t>
    </rPh>
    <phoneticPr fontId="4"/>
  </si>
  <si>
    <t>⑤「参加組数一覧」シートに「所属クラブ名」、「連絡責任者」を入力してください。</t>
    <rPh sb="2" eb="6">
      <t>サンカクミスウ</t>
    </rPh>
    <rPh sb="6" eb="8">
      <t>イチラン</t>
    </rPh>
    <rPh sb="14" eb="16">
      <t>ショゾク</t>
    </rPh>
    <rPh sb="19" eb="20">
      <t>メイ</t>
    </rPh>
    <rPh sb="23" eb="28">
      <t>レンラクセキニンシャ</t>
    </rPh>
    <rPh sb="30" eb="32">
      <t>ニュウリョク</t>
    </rPh>
    <phoneticPr fontId="4"/>
  </si>
  <si>
    <t>2023年度　全日本シニア選手権大会申込一覧</t>
    <rPh sb="4" eb="6">
      <t>ネンドヘイネンド</t>
    </rPh>
    <rPh sb="7" eb="10">
      <t>ゼンニホン</t>
    </rPh>
    <rPh sb="13" eb="16">
      <t>センシュケン</t>
    </rPh>
    <rPh sb="16" eb="18">
      <t>タイカイ</t>
    </rPh>
    <rPh sb="18" eb="19">
      <t>モウ</t>
    </rPh>
    <rPh sb="19" eb="20">
      <t>コ</t>
    </rPh>
    <rPh sb="20" eb="22">
      <t>イチラン</t>
    </rPh>
    <phoneticPr fontId="4"/>
  </si>
  <si>
    <t>2023年度　全日本シニア選手権大会　　申込書　</t>
    <rPh sb="4" eb="6">
      <t>ネンド</t>
    </rPh>
    <rPh sb="7" eb="10">
      <t>ゼンニホン</t>
    </rPh>
    <rPh sb="13" eb="16">
      <t>センシュケン</t>
    </rPh>
    <rPh sb="16" eb="18">
      <t>タイカイ</t>
    </rPh>
    <rPh sb="20" eb="22">
      <t>モウシコミ</t>
    </rPh>
    <rPh sb="22" eb="23">
      <t>ショ</t>
    </rPh>
    <phoneticPr fontId="4"/>
  </si>
  <si>
    <t>男子50</t>
    <rPh sb="0" eb="2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</si>
</sst>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4" fontId="14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14" fontId="14" fillId="0" borderId="1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14" fontId="14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38" fontId="9" fillId="3" borderId="14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3" borderId="37" xfId="0" applyFont="1" applyFill="1" applyBorder="1" applyAlignment="1">
      <alignment horizontal="distributed" vertical="center"/>
    </xf>
    <xf numFmtId="0" fontId="12" fillId="3" borderId="1" xfId="0" applyFont="1" applyFill="1" applyBorder="1" applyAlignment="1">
      <alignment horizontal="distributed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3" borderId="38" xfId="0" applyFont="1" applyFill="1" applyBorder="1" applyAlignment="1">
      <alignment horizontal="distributed" vertical="center"/>
    </xf>
    <xf numFmtId="0" fontId="12" fillId="3" borderId="34" xfId="0" applyFont="1" applyFill="1" applyBorder="1" applyAlignment="1">
      <alignment horizontal="distributed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3" borderId="39" xfId="0" applyFont="1" applyFill="1" applyBorder="1" applyAlignment="1">
      <alignment horizontal="distributed" vertical="center"/>
    </xf>
    <xf numFmtId="0" fontId="12" fillId="3" borderId="2" xfId="0" applyFont="1" applyFill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/>
    </xf>
    <xf numFmtId="0" fontId="14" fillId="0" borderId="42" xfId="0" applyFont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14" fillId="0" borderId="2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4" fillId="0" borderId="5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9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7"/>
  <sheetViews>
    <sheetView tabSelected="1" topLeftCell="B1" zoomScaleNormal="100" zoomScaleSheetLayoutView="90" workbookViewId="0">
      <selection activeCell="L8" sqref="L8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2.25" style="1" bestFit="1" customWidth="1"/>
    <col min="8" max="8" width="11.5" style="1" customWidth="1"/>
    <col min="9" max="9" width="9.75" style="1" customWidth="1"/>
    <col min="10" max="10" width="6.125" style="1" customWidth="1"/>
    <col min="11" max="11" width="9" style="1"/>
    <col min="12" max="12" width="9" style="27"/>
    <col min="13" max="16384" width="9" style="1"/>
  </cols>
  <sheetData>
    <row r="1" spans="1:25" ht="18.95" customHeight="1">
      <c r="C1" s="94" t="s">
        <v>78</v>
      </c>
      <c r="D1" s="94"/>
      <c r="E1" s="94"/>
      <c r="F1" s="94"/>
      <c r="G1" s="94"/>
      <c r="H1" s="94"/>
      <c r="I1" s="6"/>
    </row>
    <row r="2" spans="1:25" ht="18.95" customHeight="1">
      <c r="C2" s="94"/>
      <c r="D2" s="94"/>
      <c r="E2" s="94"/>
      <c r="F2" s="94"/>
      <c r="G2" s="94"/>
      <c r="H2" s="94"/>
      <c r="I2" s="6"/>
      <c r="J2" s="6"/>
    </row>
    <row r="3" spans="1:25" ht="18.95" customHeight="1">
      <c r="A3" s="82" t="s">
        <v>58</v>
      </c>
      <c r="B3" s="82"/>
      <c r="C3" s="28" t="str">
        <f>参加組数一覧!E4</f>
        <v>千葉県</v>
      </c>
      <c r="D3" s="82" t="s">
        <v>24</v>
      </c>
      <c r="E3" s="95">
        <f>参加組数一覧!E6</f>
        <v>0</v>
      </c>
      <c r="F3" s="12" t="s">
        <v>25</v>
      </c>
      <c r="G3" s="12" t="s">
        <v>17</v>
      </c>
      <c r="H3" s="96">
        <f>参加組数一覧!E7</f>
        <v>0</v>
      </c>
      <c r="I3" s="96"/>
      <c r="J3" s="97"/>
    </row>
    <row r="4" spans="1:25" ht="18.95" customHeight="1">
      <c r="A4" s="98" t="s">
        <v>14</v>
      </c>
      <c r="B4" s="82"/>
      <c r="C4" s="2" t="s">
        <v>79</v>
      </c>
      <c r="D4" s="82"/>
      <c r="E4" s="95"/>
      <c r="F4" s="13" t="s">
        <v>26</v>
      </c>
      <c r="G4" s="13" t="s">
        <v>31</v>
      </c>
      <c r="H4" s="99">
        <f>参加組数一覧!E8</f>
        <v>0</v>
      </c>
      <c r="I4" s="99"/>
      <c r="J4" s="100"/>
    </row>
    <row r="5" spans="1:25" ht="9.75" customHeight="1">
      <c r="A5" s="29"/>
      <c r="B5" s="29"/>
      <c r="C5" s="29"/>
      <c r="D5" s="29"/>
      <c r="E5" s="30"/>
      <c r="F5" s="31"/>
      <c r="G5" s="31"/>
      <c r="H5" s="30"/>
      <c r="I5" s="30"/>
      <c r="J5" s="30"/>
    </row>
    <row r="6" spans="1:25" ht="18.95" customHeight="1">
      <c r="A6" s="19" t="s">
        <v>15</v>
      </c>
      <c r="B6" s="90" t="s">
        <v>18</v>
      </c>
      <c r="C6" s="81"/>
      <c r="D6" s="81" t="s">
        <v>19</v>
      </c>
      <c r="E6" s="81" t="s">
        <v>20</v>
      </c>
      <c r="F6" s="81" t="s">
        <v>21</v>
      </c>
      <c r="G6" s="87" t="s">
        <v>22</v>
      </c>
      <c r="H6" s="92" t="s">
        <v>29</v>
      </c>
      <c r="I6" s="3" t="s">
        <v>23</v>
      </c>
      <c r="J6" s="87" t="s">
        <v>13</v>
      </c>
    </row>
    <row r="7" spans="1:25" ht="18.95" customHeight="1" thickBot="1">
      <c r="A7" s="3" t="s">
        <v>16</v>
      </c>
      <c r="B7" s="91"/>
      <c r="C7" s="82"/>
      <c r="D7" s="82"/>
      <c r="E7" s="82"/>
      <c r="F7" s="82"/>
      <c r="G7" s="81"/>
      <c r="H7" s="93"/>
      <c r="I7" s="2" t="s">
        <v>30</v>
      </c>
      <c r="J7" s="81"/>
    </row>
    <row r="8" spans="1:25" ht="18.95" customHeight="1">
      <c r="A8" s="81" t="s">
        <v>35</v>
      </c>
      <c r="B8" s="83" t="s">
        <v>67</v>
      </c>
      <c r="C8" s="84" t="e">
        <f>IF(F8="","",VLOOKUP(F8,#REF!,4,FALSE))</f>
        <v>#REF!</v>
      </c>
      <c r="D8" s="22" t="str">
        <f>IF(H8="","",参加組数一覧!$E$4)</f>
        <v>千葉県</v>
      </c>
      <c r="E8" s="23" t="s">
        <v>69</v>
      </c>
      <c r="F8" s="22">
        <f>IF(H8="","",DATEDIF(G8,参加組数一覧!$F$1,"y"))</f>
        <v>52</v>
      </c>
      <c r="G8" s="24">
        <v>25851</v>
      </c>
      <c r="H8" s="33">
        <v>12345678</v>
      </c>
      <c r="I8" s="10"/>
      <c r="J8" s="5"/>
      <c r="L8" s="76" t="s">
        <v>70</v>
      </c>
      <c r="M8" s="46"/>
      <c r="N8" s="46"/>
      <c r="O8" s="46"/>
      <c r="P8" s="46"/>
      <c r="Q8" s="46"/>
      <c r="R8" s="46"/>
      <c r="S8" s="46"/>
      <c r="T8" s="46"/>
      <c r="U8" s="46"/>
      <c r="V8" s="47"/>
    </row>
    <row r="9" spans="1:25" ht="18.95" customHeight="1">
      <c r="A9" s="82"/>
      <c r="B9" s="88" t="s">
        <v>68</v>
      </c>
      <c r="C9" s="89" t="e">
        <f>IF(F9="","",VLOOKUP(F9,#REF!,4,FALSE))</f>
        <v>#REF!</v>
      </c>
      <c r="D9" s="38" t="str">
        <f>IF(H9="","",参加組数一覧!$E$4)</f>
        <v>千葉県</v>
      </c>
      <c r="E9" s="39" t="s">
        <v>69</v>
      </c>
      <c r="F9" s="38">
        <f>IF(H9="","",DATEDIF(G9,参加組数一覧!$F$1,"y"))</f>
        <v>54</v>
      </c>
      <c r="G9" s="40">
        <v>24963</v>
      </c>
      <c r="H9" s="34">
        <v>98765432</v>
      </c>
      <c r="I9" s="11"/>
      <c r="J9" s="4"/>
      <c r="L9" s="51" t="s">
        <v>71</v>
      </c>
      <c r="V9" s="48"/>
    </row>
    <row r="10" spans="1:25" ht="18.95" customHeight="1">
      <c r="A10" s="82">
        <v>2</v>
      </c>
      <c r="B10" s="83" t="str">
        <f>IF(H10="","",VLOOKUP(H10,#REF!,2,FALSE)&amp;"　"&amp;VLOOKUP(H10,#REF!,3,FALSE))</f>
        <v/>
      </c>
      <c r="C10" s="84" t="str">
        <f>IF(F10="","",VLOOKUP(F10,#REF!,4,FALSE))</f>
        <v/>
      </c>
      <c r="D10" s="22" t="str">
        <f>IF(H10="","",参加組数一覧!$E$4)</f>
        <v/>
      </c>
      <c r="E10" s="23" t="str">
        <f>IF(H10="","",VLOOKUP(H10,#REF!,9,FALSE))</f>
        <v/>
      </c>
      <c r="F10" s="22" t="str">
        <f>IF(H10="","",DATEDIF(G10,参加組数一覧!$F$1,"y"))</f>
        <v/>
      </c>
      <c r="G10" s="24" t="str">
        <f>IF(H10="","",VLOOKUP(H10,#REF!,7,FALSE))</f>
        <v/>
      </c>
      <c r="H10" s="7"/>
      <c r="I10" s="10"/>
      <c r="J10" s="5"/>
      <c r="L10" s="51" t="s">
        <v>73</v>
      </c>
      <c r="V10" s="48"/>
    </row>
    <row r="11" spans="1:25" ht="18.95" customHeight="1" thickBot="1">
      <c r="A11" s="82"/>
      <c r="B11" s="85" t="str">
        <f>IF(H11="","",VLOOKUP(H11,#REF!,2,FALSE)&amp;"　"&amp;VLOOKUP(H11,#REF!,3,FALSE))</f>
        <v/>
      </c>
      <c r="C11" s="86" t="str">
        <f>IF(F11="","",VLOOKUP(F11,#REF!,4,FALSE))</f>
        <v/>
      </c>
      <c r="D11" s="25" t="str">
        <f>IF(H11="","",参加組数一覧!$E$4)</f>
        <v/>
      </c>
      <c r="E11" s="9" t="str">
        <f>IF(H11="","",VLOOKUP(H11,#REF!,9,FALSE))</f>
        <v/>
      </c>
      <c r="F11" s="25" t="str">
        <f>IF(H11="","",DATEDIF(G11,参加組数一覧!$F$1,"y"))</f>
        <v/>
      </c>
      <c r="G11" s="26" t="str">
        <f>IF(H11="","",VLOOKUP(H11,#REF!,7,FALSE))</f>
        <v/>
      </c>
      <c r="H11" s="8"/>
      <c r="I11" s="11"/>
      <c r="J11" s="4"/>
      <c r="L11" s="77" t="s">
        <v>72</v>
      </c>
      <c r="M11" s="49"/>
      <c r="N11" s="49"/>
      <c r="O11" s="49"/>
      <c r="P11" s="49"/>
      <c r="Q11" s="49"/>
      <c r="R11" s="49"/>
      <c r="S11" s="49"/>
      <c r="T11" s="49"/>
      <c r="U11" s="49"/>
      <c r="V11" s="50"/>
    </row>
    <row r="12" spans="1:25" ht="18.95" customHeight="1" thickBot="1">
      <c r="A12" s="81">
        <v>3</v>
      </c>
      <c r="B12" s="83" t="str">
        <f>IF(H12="","",VLOOKUP(H12,#REF!,2,FALSE)&amp;"　"&amp;VLOOKUP(H12,#REF!,3,FALSE))</f>
        <v/>
      </c>
      <c r="C12" s="84" t="str">
        <f>IF(F12="","",VLOOKUP(F12,#REF!,4,FALSE))</f>
        <v/>
      </c>
      <c r="D12" s="22" t="str">
        <f>IF(H12="","",参加組数一覧!$E$4)</f>
        <v/>
      </c>
      <c r="E12" s="23" t="str">
        <f>IF(H12="","",VLOOKUP(H12,#REF!,9,FALSE))</f>
        <v/>
      </c>
      <c r="F12" s="22" t="str">
        <f>IF(H12="","",DATEDIF(G12,参加組数一覧!$F$1,"y"))</f>
        <v/>
      </c>
      <c r="G12" s="24" t="str">
        <f>IF(H12="","",VLOOKUP(H12,#REF!,7,FALSE))</f>
        <v/>
      </c>
      <c r="H12" s="7"/>
      <c r="I12" s="10"/>
      <c r="J12" s="5"/>
      <c r="L12" s="1"/>
    </row>
    <row r="13" spans="1:25" ht="18.95" customHeight="1">
      <c r="A13" s="82"/>
      <c r="B13" s="85" t="str">
        <f>IF(H13="","",VLOOKUP(H13,#REF!,2,FALSE)&amp;"　"&amp;VLOOKUP(H13,#REF!,3,FALSE))</f>
        <v/>
      </c>
      <c r="C13" s="86" t="str">
        <f>IF(F13="","",VLOOKUP(F13,#REF!,4,FALSE))</f>
        <v/>
      </c>
      <c r="D13" s="25" t="str">
        <f>IF(H13="","",参加組数一覧!$E$4)</f>
        <v/>
      </c>
      <c r="E13" s="9" t="str">
        <f>IF(H13="","",VLOOKUP(H13,#REF!,9,FALSE))</f>
        <v/>
      </c>
      <c r="F13" s="25" t="str">
        <f>IF(H13="","",DATEDIF(G13,参加組数一覧!$F$1,"y"))</f>
        <v/>
      </c>
      <c r="G13" s="26" t="str">
        <f>IF(H13="","",VLOOKUP(H13,#REF!,7,FALSE))</f>
        <v/>
      </c>
      <c r="H13" s="8"/>
      <c r="I13" s="11"/>
      <c r="J13" s="4"/>
      <c r="L13" s="76" t="s">
        <v>74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7"/>
    </row>
    <row r="14" spans="1:25" ht="18.95" customHeight="1">
      <c r="A14" s="82">
        <v>4</v>
      </c>
      <c r="B14" s="83" t="str">
        <f>IF(H14="","",VLOOKUP(H14,#REF!,2,FALSE)&amp;"　"&amp;VLOOKUP(H14,#REF!,3,FALSE))</f>
        <v/>
      </c>
      <c r="C14" s="84" t="str">
        <f>IF(F14="","",VLOOKUP(F14,#REF!,4,FALSE))</f>
        <v/>
      </c>
      <c r="D14" s="22" t="str">
        <f>IF(H14="","",参加組数一覧!$E$4)</f>
        <v/>
      </c>
      <c r="E14" s="23" t="str">
        <f>IF(H14="","",VLOOKUP(H14,#REF!,9,FALSE))</f>
        <v/>
      </c>
      <c r="F14" s="22" t="str">
        <f>IF(H14="","",DATEDIF(G14,参加組数一覧!$F$1,"y"))</f>
        <v/>
      </c>
      <c r="G14" s="24" t="str">
        <f>IF(H14="","",VLOOKUP(H14,#REF!,7,FALSE))</f>
        <v/>
      </c>
      <c r="H14" s="7"/>
      <c r="I14" s="10"/>
      <c r="J14" s="5"/>
      <c r="L14" s="51" t="s">
        <v>76</v>
      </c>
      <c r="Y14" s="48"/>
    </row>
    <row r="15" spans="1:25" ht="18.95" customHeight="1" thickBot="1">
      <c r="A15" s="82"/>
      <c r="B15" s="85" t="str">
        <f>IF(H15="","",VLOOKUP(H15,#REF!,2,FALSE)&amp;"　"&amp;VLOOKUP(H15,#REF!,3,FALSE))</f>
        <v/>
      </c>
      <c r="C15" s="86" t="str">
        <f>IF(F15="","",VLOOKUP(F15,#REF!,4,FALSE))</f>
        <v/>
      </c>
      <c r="D15" s="25" t="str">
        <f>IF(H15="","",参加組数一覧!$E$4)</f>
        <v/>
      </c>
      <c r="E15" s="9" t="str">
        <f>IF(H15="","",VLOOKUP(H15,#REF!,9,FALSE))</f>
        <v/>
      </c>
      <c r="F15" s="25" t="str">
        <f>IF(H15="","",DATEDIF(G15,参加組数一覧!$F$1,"y"))</f>
        <v/>
      </c>
      <c r="G15" s="26" t="str">
        <f>IF(H15="","",VLOOKUP(H15,#REF!,7,FALSE))</f>
        <v/>
      </c>
      <c r="H15" s="8"/>
      <c r="I15" s="11"/>
      <c r="J15" s="4"/>
      <c r="L15" s="77" t="s">
        <v>75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</row>
    <row r="16" spans="1:25" ht="18.95" customHeight="1">
      <c r="A16" s="81">
        <v>5</v>
      </c>
      <c r="B16" s="83" t="str">
        <f>IF(H16="","",VLOOKUP(H16,#REF!,2,FALSE)&amp;"　"&amp;VLOOKUP(H16,#REF!,3,FALSE))</f>
        <v/>
      </c>
      <c r="C16" s="84" t="str">
        <f>IF(F16="","",VLOOKUP(F16,#REF!,4,FALSE))</f>
        <v/>
      </c>
      <c r="D16" s="22" t="str">
        <f>IF(H16="","",参加組数一覧!$E$4)</f>
        <v/>
      </c>
      <c r="E16" s="23" t="str">
        <f>IF(H16="","",VLOOKUP(H16,#REF!,9,FALSE))</f>
        <v/>
      </c>
      <c r="F16" s="22" t="str">
        <f>IF(H16="","",DATEDIF(G16,参加組数一覧!$F$1,"y"))</f>
        <v/>
      </c>
      <c r="G16" s="24" t="str">
        <f>IF(H16="","",VLOOKUP(H16,#REF!,7,FALSE))</f>
        <v/>
      </c>
      <c r="H16" s="7"/>
      <c r="I16" s="10"/>
      <c r="J16" s="5"/>
      <c r="L16" s="1"/>
    </row>
    <row r="17" spans="1:12" ht="18.95" customHeight="1">
      <c r="A17" s="82"/>
      <c r="B17" s="85" t="str">
        <f>IF(H17="","",VLOOKUP(H17,#REF!,2,FALSE)&amp;"　"&amp;VLOOKUP(H17,#REF!,3,FALSE))</f>
        <v/>
      </c>
      <c r="C17" s="86" t="str">
        <f>IF(F17="","",VLOOKUP(F17,#REF!,4,FALSE))</f>
        <v/>
      </c>
      <c r="D17" s="25" t="str">
        <f>IF(H17="","",参加組数一覧!$E$4)</f>
        <v/>
      </c>
      <c r="E17" s="9" t="str">
        <f>IF(H17="","",VLOOKUP(H17,#REF!,9,FALSE))</f>
        <v/>
      </c>
      <c r="F17" s="25" t="str">
        <f>IF(H17="","",DATEDIF(G17,参加組数一覧!$F$1,"y"))</f>
        <v/>
      </c>
      <c r="G17" s="26" t="str">
        <f>IF(H17="","",VLOOKUP(H17,#REF!,7,FALSE))</f>
        <v/>
      </c>
      <c r="H17" s="8"/>
      <c r="I17" s="11"/>
      <c r="J17" s="4"/>
      <c r="L17" s="1"/>
    </row>
    <row r="18" spans="1:12" ht="18.95" customHeight="1">
      <c r="A18" s="82">
        <v>6</v>
      </c>
      <c r="B18" s="83" t="str">
        <f>IF(H18="","",VLOOKUP(H18,#REF!,2,FALSE)&amp;"　"&amp;VLOOKUP(H18,#REF!,3,FALSE))</f>
        <v/>
      </c>
      <c r="C18" s="84" t="str">
        <f>IF(F18="","",VLOOKUP(F18,#REF!,4,FALSE))</f>
        <v/>
      </c>
      <c r="D18" s="22" t="str">
        <f>IF(H18="","",参加組数一覧!$E$4)</f>
        <v/>
      </c>
      <c r="E18" s="23" t="str">
        <f>IF(H18="","",VLOOKUP(H18,#REF!,9,FALSE))</f>
        <v/>
      </c>
      <c r="F18" s="22" t="str">
        <f>IF(H18="","",DATEDIF(G18,参加組数一覧!$F$1,"y"))</f>
        <v/>
      </c>
      <c r="G18" s="24" t="str">
        <f>IF(H18="","",VLOOKUP(H18,#REF!,7,FALSE))</f>
        <v/>
      </c>
      <c r="H18" s="17"/>
      <c r="I18" s="10"/>
      <c r="J18" s="5"/>
    </row>
    <row r="19" spans="1:12" ht="18.95" customHeight="1">
      <c r="A19" s="82"/>
      <c r="B19" s="85" t="str">
        <f>IF(H19="","",VLOOKUP(H19,#REF!,2,FALSE)&amp;"　"&amp;VLOOKUP(H19,#REF!,3,FALSE))</f>
        <v/>
      </c>
      <c r="C19" s="86" t="str">
        <f>IF(F19="","",VLOOKUP(F19,#REF!,4,FALSE))</f>
        <v/>
      </c>
      <c r="D19" s="25" t="str">
        <f>IF(H19="","",参加組数一覧!$E$4)</f>
        <v/>
      </c>
      <c r="E19" s="9" t="str">
        <f>IF(H19="","",VLOOKUP(H19,#REF!,9,FALSE))</f>
        <v/>
      </c>
      <c r="F19" s="25" t="str">
        <f>IF(H19="","",DATEDIF(G19,参加組数一覧!$F$1,"y"))</f>
        <v/>
      </c>
      <c r="G19" s="26" t="str">
        <f>IF(H19="","",VLOOKUP(H19,#REF!,7,FALSE))</f>
        <v/>
      </c>
      <c r="H19" s="18"/>
      <c r="I19" s="11"/>
      <c r="J19" s="4"/>
      <c r="L19" s="1"/>
    </row>
    <row r="20" spans="1:12" ht="18.95" customHeight="1">
      <c r="A20" s="81">
        <v>7</v>
      </c>
      <c r="B20" s="83" t="str">
        <f>IF(H20="","",VLOOKUP(H20,#REF!,2,FALSE)&amp;"　"&amp;VLOOKUP(H20,#REF!,3,FALSE))</f>
        <v/>
      </c>
      <c r="C20" s="84" t="str">
        <f>IF(F20="","",VLOOKUP(F20,#REF!,4,FALSE))</f>
        <v/>
      </c>
      <c r="D20" s="22" t="str">
        <f>IF(H20="","",参加組数一覧!$E$4)</f>
        <v/>
      </c>
      <c r="E20" s="23" t="str">
        <f>IF(H20="","",VLOOKUP(H20,#REF!,9,FALSE))</f>
        <v/>
      </c>
      <c r="F20" s="22" t="str">
        <f>IF(H20="","",DATEDIF(G20,参加組数一覧!$F$1,"y"))</f>
        <v/>
      </c>
      <c r="G20" s="24" t="str">
        <f>IF(H20="","",VLOOKUP(H20,#REF!,7,FALSE))</f>
        <v/>
      </c>
      <c r="H20" s="17"/>
      <c r="I20" s="10"/>
      <c r="J20" s="5"/>
      <c r="L20" s="1"/>
    </row>
    <row r="21" spans="1:12" ht="18.95" customHeight="1">
      <c r="A21" s="82"/>
      <c r="B21" s="85" t="str">
        <f>IF(H21="","",VLOOKUP(H21,#REF!,2,FALSE)&amp;"　"&amp;VLOOKUP(H21,#REF!,3,FALSE))</f>
        <v/>
      </c>
      <c r="C21" s="86" t="str">
        <f>IF(F21="","",VLOOKUP(F21,#REF!,4,FALSE))</f>
        <v/>
      </c>
      <c r="D21" s="25" t="str">
        <f>IF(H21="","",参加組数一覧!$E$4)</f>
        <v/>
      </c>
      <c r="E21" s="9" t="str">
        <f>IF(H21="","",VLOOKUP(H21,#REF!,9,FALSE))</f>
        <v/>
      </c>
      <c r="F21" s="25" t="str">
        <f>IF(H21="","",DATEDIF(G21,参加組数一覧!$F$1,"y"))</f>
        <v/>
      </c>
      <c r="G21" s="26" t="str">
        <f>IF(H21="","",VLOOKUP(H21,#REF!,7,FALSE))</f>
        <v/>
      </c>
      <c r="H21" s="18"/>
      <c r="I21" s="11"/>
      <c r="J21" s="4"/>
      <c r="L21" s="1"/>
    </row>
    <row r="22" spans="1:12" ht="18.95" customHeight="1">
      <c r="A22" s="82">
        <v>8</v>
      </c>
      <c r="B22" s="83" t="str">
        <f>IF(H22="","",VLOOKUP(H22,#REF!,2,FALSE)&amp;"　"&amp;VLOOKUP(H22,#REF!,3,FALSE))</f>
        <v/>
      </c>
      <c r="C22" s="84" t="str">
        <f>IF(F22="","",VLOOKUP(F22,#REF!,4,FALSE))</f>
        <v/>
      </c>
      <c r="D22" s="22" t="str">
        <f>IF(H22="","",参加組数一覧!$E$4)</f>
        <v/>
      </c>
      <c r="E22" s="23" t="str">
        <f>IF(H22="","",VLOOKUP(H22,#REF!,9,FALSE))</f>
        <v/>
      </c>
      <c r="F22" s="22" t="str">
        <f>IF(H22="","",DATEDIF(G22,参加組数一覧!$F$1,"y"))</f>
        <v/>
      </c>
      <c r="G22" s="24" t="str">
        <f>IF(H22="","",VLOOKUP(H22,#REF!,7,FALSE))</f>
        <v/>
      </c>
      <c r="H22" s="17"/>
      <c r="I22" s="10"/>
      <c r="J22" s="5"/>
      <c r="L22" s="1"/>
    </row>
    <row r="23" spans="1:12" ht="18.95" customHeight="1">
      <c r="A23" s="82"/>
      <c r="B23" s="85" t="str">
        <f>IF(H23="","",VLOOKUP(H23,#REF!,2,FALSE)&amp;"　"&amp;VLOOKUP(H23,#REF!,3,FALSE))</f>
        <v/>
      </c>
      <c r="C23" s="86" t="str">
        <f>IF(F23="","",VLOOKUP(F23,#REF!,4,FALSE))</f>
        <v/>
      </c>
      <c r="D23" s="25" t="str">
        <f>IF(H23="","",参加組数一覧!$E$4)</f>
        <v/>
      </c>
      <c r="E23" s="9" t="str">
        <f>IF(H23="","",VLOOKUP(H23,#REF!,9,FALSE))</f>
        <v/>
      </c>
      <c r="F23" s="25" t="str">
        <f>IF(H23="","",DATEDIF(G23,参加組数一覧!$F$1,"y"))</f>
        <v/>
      </c>
      <c r="G23" s="26" t="str">
        <f>IF(H23="","",VLOOKUP(H23,#REF!,7,FALSE))</f>
        <v/>
      </c>
      <c r="H23" s="18"/>
      <c r="I23" s="11"/>
      <c r="J23" s="4"/>
      <c r="L23" s="1"/>
    </row>
    <row r="24" spans="1:12" ht="18.95" customHeight="1">
      <c r="A24" s="81">
        <v>9</v>
      </c>
      <c r="B24" s="83" t="str">
        <f>IF(H24="","",VLOOKUP(H24,#REF!,2,FALSE)&amp;"　"&amp;VLOOKUP(H24,#REF!,3,FALSE))</f>
        <v/>
      </c>
      <c r="C24" s="84" t="str">
        <f>IF(F24="","",VLOOKUP(F24,#REF!,4,FALSE))</f>
        <v/>
      </c>
      <c r="D24" s="22" t="str">
        <f>IF(H24="","",参加組数一覧!$E$4)</f>
        <v/>
      </c>
      <c r="E24" s="23" t="str">
        <f>IF(H24="","",VLOOKUP(H24,#REF!,9,FALSE))</f>
        <v/>
      </c>
      <c r="F24" s="22" t="str">
        <f>IF(H24="","",DATEDIF(G24,参加組数一覧!$F$1,"y"))</f>
        <v/>
      </c>
      <c r="G24" s="24" t="str">
        <f>IF(H24="","",VLOOKUP(H24,#REF!,7,FALSE))</f>
        <v/>
      </c>
      <c r="H24" s="17"/>
      <c r="I24" s="10"/>
      <c r="J24" s="5"/>
    </row>
    <row r="25" spans="1:12" ht="18.95" customHeight="1">
      <c r="A25" s="82"/>
      <c r="B25" s="85" t="str">
        <f>IF(H25="","",VLOOKUP(H25,#REF!,2,FALSE)&amp;"　"&amp;VLOOKUP(H25,#REF!,3,FALSE))</f>
        <v/>
      </c>
      <c r="C25" s="86" t="str">
        <f>IF(F25="","",VLOOKUP(F25,#REF!,4,FALSE))</f>
        <v/>
      </c>
      <c r="D25" s="25" t="str">
        <f>IF(H25="","",参加組数一覧!$E$4)</f>
        <v/>
      </c>
      <c r="E25" s="9" t="str">
        <f>IF(H25="","",VLOOKUP(H25,#REF!,9,FALSE))</f>
        <v/>
      </c>
      <c r="F25" s="25" t="str">
        <f>IF(H25="","",DATEDIF(G25,参加組数一覧!$F$1,"y"))</f>
        <v/>
      </c>
      <c r="G25" s="26" t="str">
        <f>IF(H25="","",VLOOKUP(H25,#REF!,7,FALSE))</f>
        <v/>
      </c>
      <c r="H25" s="8"/>
      <c r="I25" s="11"/>
      <c r="J25" s="4"/>
    </row>
    <row r="26" spans="1:12" ht="18.95" customHeight="1">
      <c r="A26" s="82">
        <v>10</v>
      </c>
      <c r="B26" s="83" t="str">
        <f>IF(H26="","",VLOOKUP(H26,#REF!,2,FALSE)&amp;"　"&amp;VLOOKUP(H26,#REF!,3,FALSE))</f>
        <v/>
      </c>
      <c r="C26" s="84" t="str">
        <f>IF(F26="","",VLOOKUP(F26,#REF!,4,FALSE))</f>
        <v/>
      </c>
      <c r="D26" s="22" t="str">
        <f>IF(H26="","",参加組数一覧!$E$4)</f>
        <v/>
      </c>
      <c r="E26" s="23" t="str">
        <f>IF(H26="","",VLOOKUP(H26,#REF!,9,FALSE))</f>
        <v/>
      </c>
      <c r="F26" s="22" t="str">
        <f>IF(H26="","",DATEDIF(G26,参加組数一覧!$F$1,"y"))</f>
        <v/>
      </c>
      <c r="G26" s="24" t="str">
        <f>IF(H26="","",VLOOKUP(H26,#REF!,7,FALSE))</f>
        <v/>
      </c>
      <c r="H26" s="7"/>
      <c r="I26" s="10"/>
      <c r="J26" s="5"/>
    </row>
    <row r="27" spans="1:12" ht="18.95" customHeight="1">
      <c r="A27" s="82"/>
      <c r="B27" s="85" t="str">
        <f>IF(H27="","",VLOOKUP(H27,#REF!,2,FALSE)&amp;"　"&amp;VLOOKUP(H27,#REF!,3,FALSE))</f>
        <v/>
      </c>
      <c r="C27" s="86" t="str">
        <f>IF(F27="","",VLOOKUP(F27,#REF!,4,FALSE))</f>
        <v/>
      </c>
      <c r="D27" s="25" t="str">
        <f>IF(H27="","",参加組数一覧!$E$4)</f>
        <v/>
      </c>
      <c r="E27" s="9" t="str">
        <f>IF(H27="","",VLOOKUP(H27,#REF!,9,FALSE))</f>
        <v/>
      </c>
      <c r="F27" s="25" t="str">
        <f>IF(H27="","",DATEDIF(G27,参加組数一覧!$F$1,"y"))</f>
        <v/>
      </c>
      <c r="G27" s="26" t="str">
        <f>IF(H27="","",VLOOKUP(H27,#REF!,7,FALSE))</f>
        <v/>
      </c>
      <c r="H27" s="8"/>
      <c r="I27" s="11"/>
      <c r="J27" s="4"/>
    </row>
  </sheetData>
  <mergeCells count="44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D12" sqref="D12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43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1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1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1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1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1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1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1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1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1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1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1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1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1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1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 t="str">
        <f>IF($H45="","",VLOOKUP("JSTA"&amp;$H45,#REF!,3,FALSE)&amp;"　"&amp;VLOOKUP("JSTA"&amp;$H45,#REF!,4,FALSE))</f>
        <v/>
      </c>
      <c r="C45" s="67" t="str">
        <f>IF(F45="","",VLOOKUP(F45,#REF!,4,FALSE))</f>
        <v/>
      </c>
      <c r="D45" s="67" t="str">
        <f>IF(H45="","",参加組数一覧!$E$4)</f>
        <v/>
      </c>
      <c r="E45" s="67" t="str">
        <f>IF($H45="","",MID(VLOOKUP("JSTA"&amp;$H45,#REF!,23,0),7,20))</f>
        <v/>
      </c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 t="str">
        <f>IF($H46="","",VLOOKUP("JSTA"&amp;$H46,#REF!,3,FALSE)&amp;"　"&amp;VLOOKUP("JSTA"&amp;$H46,#REF!,4,FALSE))</f>
        <v/>
      </c>
      <c r="C46" s="67" t="str">
        <f>IF(F46="","",VLOOKUP(F46,#REF!,4,FALSE))</f>
        <v/>
      </c>
      <c r="D46" s="67" t="str">
        <f>IF(H46="","",参加組数一覧!$E$4)</f>
        <v/>
      </c>
      <c r="E46" s="67" t="str">
        <f>IF($H46="","",MID(VLOOKUP("JSTA"&amp;$H46,#REF!,23,0),7,20))</f>
        <v/>
      </c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 t="str">
        <f>IF($H47="","",VLOOKUP("JSTA"&amp;$H47,#REF!,3,FALSE)&amp;"　"&amp;VLOOKUP("JSTA"&amp;$H47,#REF!,4,FALSE))</f>
        <v/>
      </c>
      <c r="C47" s="67" t="str">
        <f>IF(F47="","",VLOOKUP(F47,#REF!,4,FALSE))</f>
        <v/>
      </c>
      <c r="D47" s="67" t="str">
        <f>IF(H47="","",参加組数一覧!$E$4)</f>
        <v/>
      </c>
      <c r="E47" s="67" t="str">
        <f>IF($H47="","",MID(VLOOKUP("JSTA"&amp;$H47,#REF!,23,0),7,20))</f>
        <v/>
      </c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 t="str">
        <f>IF($H48="","",VLOOKUP("JSTA"&amp;$H48,#REF!,3,FALSE)&amp;"　"&amp;VLOOKUP("JSTA"&amp;$H48,#REF!,4,FALSE))</f>
        <v/>
      </c>
      <c r="C48" s="67" t="str">
        <f>IF(F48="","",VLOOKUP(F48,#REF!,4,FALSE))</f>
        <v/>
      </c>
      <c r="D48" s="67" t="str">
        <f>IF(H48="","",参加組数一覧!$E$4)</f>
        <v/>
      </c>
      <c r="E48" s="67" t="str">
        <f>IF($H48="","",MID(VLOOKUP("JSTA"&amp;$H48,#REF!,23,0),7,20))</f>
        <v/>
      </c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 t="str">
        <f>IF($H49="","",VLOOKUP("JSTA"&amp;$H49,#REF!,3,FALSE)&amp;"　"&amp;VLOOKUP("JSTA"&amp;$H49,#REF!,4,FALSE))</f>
        <v/>
      </c>
      <c r="C49" s="67" t="str">
        <f>IF(F49="","",VLOOKUP(F49,#REF!,4,FALSE))</f>
        <v/>
      </c>
      <c r="D49" s="67" t="str">
        <f>IF(H49="","",参加組数一覧!$E$4)</f>
        <v/>
      </c>
      <c r="E49" s="67" t="str">
        <f>IF($H49="","",MID(VLOOKUP("JSTA"&amp;$H49,#REF!,23,0),7,20))</f>
        <v/>
      </c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 t="str">
        <f>IF($H50="","",VLOOKUP("JSTA"&amp;$H50,#REF!,3,FALSE)&amp;"　"&amp;VLOOKUP("JSTA"&amp;$H50,#REF!,4,FALSE))</f>
        <v/>
      </c>
      <c r="C50" s="67" t="str">
        <f>IF(F50="","",VLOOKUP(F50,#REF!,4,FALSE))</f>
        <v/>
      </c>
      <c r="D50" s="67" t="str">
        <f>IF(H50="","",参加組数一覧!$E$4)</f>
        <v/>
      </c>
      <c r="E50" s="67" t="str">
        <f>IF($H50="","",MID(VLOOKUP("JSTA"&amp;$H50,#REF!,23,0),7,20))</f>
        <v/>
      </c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 t="str">
        <f>IF($H51="","",VLOOKUP("JSTA"&amp;$H51,#REF!,3,FALSE)&amp;"　"&amp;VLOOKUP("JSTA"&amp;$H51,#REF!,4,FALSE))</f>
        <v/>
      </c>
      <c r="C51" s="67" t="str">
        <f>IF(F51="","",VLOOKUP(F51,#REF!,4,FALSE))</f>
        <v/>
      </c>
      <c r="D51" s="67" t="str">
        <f>IF(H51="","",参加組数一覧!$E$4)</f>
        <v/>
      </c>
      <c r="E51" s="67" t="str">
        <f>IF($H51="","",MID(VLOOKUP("JSTA"&amp;$H51,#REF!,23,0),7,20))</f>
        <v/>
      </c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 t="str">
        <f>IF($H52="","",VLOOKUP("JSTA"&amp;$H52,#REF!,3,FALSE)&amp;"　"&amp;VLOOKUP("JSTA"&amp;$H52,#REF!,4,FALSE))</f>
        <v/>
      </c>
      <c r="C52" s="67" t="str">
        <f>IF(F52="","",VLOOKUP(F52,#REF!,4,FALSE))</f>
        <v/>
      </c>
      <c r="D52" s="67" t="str">
        <f>IF(H52="","",参加組数一覧!$E$4)</f>
        <v/>
      </c>
      <c r="E52" s="67" t="str">
        <f>IF($H52="","",MID(VLOOKUP("JSTA"&amp;$H52,#REF!,23,0),7,20))</f>
        <v/>
      </c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 t="str">
        <f>IF($H53="","",VLOOKUP("JSTA"&amp;$H53,#REF!,3,FALSE)&amp;"　"&amp;VLOOKUP("JSTA"&amp;$H53,#REF!,4,FALSE))</f>
        <v/>
      </c>
      <c r="C53" s="67" t="str">
        <f>IF(F53="","",VLOOKUP(F53,#REF!,4,FALSE))</f>
        <v/>
      </c>
      <c r="D53" s="67" t="str">
        <f>IF(H53="","",参加組数一覧!$E$4)</f>
        <v/>
      </c>
      <c r="E53" s="67" t="str">
        <f>IF($H53="","",MID(VLOOKUP("JSTA"&amp;$H53,#REF!,23,0),7,20))</f>
        <v/>
      </c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 t="str">
        <f>IF($H54="","",VLOOKUP("JSTA"&amp;$H54,#REF!,3,FALSE)&amp;"　"&amp;VLOOKUP("JSTA"&amp;$H54,#REF!,4,FALSE))</f>
        <v/>
      </c>
      <c r="C54" s="67" t="str">
        <f>IF(F54="","",VLOOKUP(F54,#REF!,4,FALSE))</f>
        <v/>
      </c>
      <c r="D54" s="67" t="str">
        <f>IF(H54="","",参加組数一覧!$E$4)</f>
        <v/>
      </c>
      <c r="E54" s="67" t="str">
        <f>IF($H54="","",MID(VLOOKUP("JSTA"&amp;$H54,#REF!,23,0),7,20))</f>
        <v/>
      </c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 t="str">
        <f>IF($H55="","",VLOOKUP("JSTA"&amp;$H55,#REF!,3,FALSE)&amp;"　"&amp;VLOOKUP("JSTA"&amp;$H55,#REF!,4,FALSE))</f>
        <v/>
      </c>
      <c r="C55" s="67" t="str">
        <f>IF(F55="","",VLOOKUP(F55,#REF!,4,FALSE))</f>
        <v/>
      </c>
      <c r="D55" s="67" t="str">
        <f>IF(H55="","",参加組数一覧!$E$4)</f>
        <v/>
      </c>
      <c r="E55" s="67" t="str">
        <f>IF($H55="","",MID(VLOOKUP("JSTA"&amp;$H55,#REF!,23,0),7,20))</f>
        <v/>
      </c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 t="str">
        <f>IF($H56="","",VLOOKUP("JSTA"&amp;$H56,#REF!,3,FALSE)&amp;"　"&amp;VLOOKUP("JSTA"&amp;$H56,#REF!,4,FALSE))</f>
        <v/>
      </c>
      <c r="C56" s="67" t="str">
        <f>IF(F56="","",VLOOKUP(F56,#REF!,4,FALSE))</f>
        <v/>
      </c>
      <c r="D56" s="67" t="str">
        <f>IF(H56="","",参加組数一覧!$E$4)</f>
        <v/>
      </c>
      <c r="E56" s="67" t="str">
        <f>IF($H56="","",MID(VLOOKUP("JSTA"&amp;$H56,#REF!,23,0),7,20))</f>
        <v/>
      </c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 t="str">
        <f>IF($H57="","",VLOOKUP("JSTA"&amp;$H57,#REF!,3,FALSE)&amp;"　"&amp;VLOOKUP("JSTA"&amp;$H57,#REF!,4,FALSE))</f>
        <v/>
      </c>
      <c r="C57" s="67" t="str">
        <f>IF(F57="","",VLOOKUP(F57,#REF!,4,FALSE))</f>
        <v/>
      </c>
      <c r="D57" s="67" t="str">
        <f>IF(H57="","",参加組数一覧!$E$4)</f>
        <v/>
      </c>
      <c r="E57" s="67" t="str">
        <f>IF($H57="","",MID(VLOOKUP("JSTA"&amp;$H57,#REF!,23,0),7,20))</f>
        <v/>
      </c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 t="str">
        <f>IF($H64="","",VLOOKUP("JSTA"&amp;$H64,#REF!,3,FALSE)&amp;"　"&amp;VLOOKUP("JSTA"&amp;$H64,#REF!,4,FALSE))</f>
        <v/>
      </c>
      <c r="C64" s="67" t="str">
        <f>IF(F64="","",VLOOKUP(F64,#REF!,4,FALSE))</f>
        <v/>
      </c>
      <c r="D64" s="67" t="str">
        <f>IF(H64="","",参加組数一覧!$E$4)</f>
        <v/>
      </c>
      <c r="E64" s="67" t="str">
        <f>IF($H64="","",MID(VLOOKUP("JSTA"&amp;$H64,#REF!,23,0),7,20))</f>
        <v/>
      </c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 t="str">
        <f>IF($H65="","",VLOOKUP("JSTA"&amp;$H65,#REF!,3,FALSE)&amp;"　"&amp;VLOOKUP("JSTA"&amp;$H65,#REF!,4,FALSE))</f>
        <v/>
      </c>
      <c r="C65" s="67" t="str">
        <f>IF(F65="","",VLOOKUP(F65,#REF!,4,FALSE))</f>
        <v/>
      </c>
      <c r="D65" s="67" t="str">
        <f>IF(H65="","",参加組数一覧!$E$4)</f>
        <v/>
      </c>
      <c r="E65" s="67" t="str">
        <f>IF($H65="","",MID(VLOOKUP("JSTA"&amp;$H65,#REF!,23,0),7,20))</f>
        <v/>
      </c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 t="str">
        <f>IF($H66="","",VLOOKUP("JSTA"&amp;$H66,#REF!,3,FALSE)&amp;"　"&amp;VLOOKUP("JSTA"&amp;$H66,#REF!,4,FALSE))</f>
        <v/>
      </c>
      <c r="C66" s="67" t="str">
        <f>IF(F66="","",VLOOKUP(F66,#REF!,4,FALSE))</f>
        <v/>
      </c>
      <c r="D66" s="67" t="str">
        <f>IF(H66="","",参加組数一覧!$E$4)</f>
        <v/>
      </c>
      <c r="E66" s="67" t="str">
        <f>IF($H66="","",MID(VLOOKUP("JSTA"&amp;$H66,#REF!,23,0),7,20))</f>
        <v/>
      </c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 t="str">
        <f>IF($H67="","",VLOOKUP("JSTA"&amp;$H67,#REF!,3,FALSE)&amp;"　"&amp;VLOOKUP("JSTA"&amp;$H67,#REF!,4,FALSE))</f>
        <v/>
      </c>
      <c r="C67" s="67" t="str">
        <f>IF(F67="","",VLOOKUP(F67,#REF!,4,FALSE))</f>
        <v/>
      </c>
      <c r="D67" s="67" t="str">
        <f>IF(H67="","",参加組数一覧!$E$4)</f>
        <v/>
      </c>
      <c r="E67" s="67" t="str">
        <f>IF($H67="","",MID(VLOOKUP("JSTA"&amp;$H67,#REF!,23,0),7,20))</f>
        <v/>
      </c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 t="str">
        <f>IF($H68="","",VLOOKUP("JSTA"&amp;$H68,#REF!,3,FALSE)&amp;"　"&amp;VLOOKUP("JSTA"&amp;$H68,#REF!,4,FALSE))</f>
        <v/>
      </c>
      <c r="C68" s="67" t="str">
        <f>IF(F68="","",VLOOKUP(F68,#REF!,4,FALSE))</f>
        <v/>
      </c>
      <c r="D68" s="67" t="str">
        <f>IF(H68="","",参加組数一覧!$E$4)</f>
        <v/>
      </c>
      <c r="E68" s="67" t="str">
        <f>IF($H68="","",MID(VLOOKUP("JSTA"&amp;$H68,#REF!,23,0),7,20))</f>
        <v/>
      </c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 t="str">
        <f>IF($H69="","",VLOOKUP("JSTA"&amp;$H69,#REF!,3,FALSE)&amp;"　"&amp;VLOOKUP("JSTA"&amp;$H69,#REF!,4,FALSE))</f>
        <v/>
      </c>
      <c r="C69" s="67" t="str">
        <f>IF(F69="","",VLOOKUP(F69,#REF!,4,FALSE))</f>
        <v/>
      </c>
      <c r="D69" s="67" t="str">
        <f>IF(H69="","",参加組数一覧!$E$4)</f>
        <v/>
      </c>
      <c r="E69" s="67" t="str">
        <f>IF($H69="","",MID(VLOOKUP("JSTA"&amp;$H69,#REF!,23,0),7,20))</f>
        <v/>
      </c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 t="str">
        <f>IF($H71="","",VLOOKUP("JSTA"&amp;$H71,#REF!,3,FALSE)&amp;"　"&amp;VLOOKUP("JSTA"&amp;$H71,#REF!,4,FALSE))</f>
        <v/>
      </c>
      <c r="C71" s="67" t="str">
        <f>IF(F71="","",VLOOKUP(F71,#REF!,4,FALSE))</f>
        <v/>
      </c>
      <c r="D71" s="67" t="str">
        <f>IF(H71="","",参加組数一覧!$E$4)</f>
        <v/>
      </c>
      <c r="E71" s="67" t="str">
        <f>IF($H71="","",MID(VLOOKUP("JSTA"&amp;$H71,#REF!,23,0),7,20))</f>
        <v/>
      </c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D14" sqref="D14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44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1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1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1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1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1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1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1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1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1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1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1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1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1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1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/>
      <c r="C63" s="67"/>
      <c r="D63" s="67"/>
      <c r="E63" s="67"/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/>
      <c r="C64" s="67"/>
      <c r="D64" s="67"/>
      <c r="E64" s="67"/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/>
      <c r="C65" s="67"/>
      <c r="D65" s="67"/>
      <c r="E65" s="67"/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/>
      <c r="C66" s="67"/>
      <c r="D66" s="67"/>
      <c r="E66" s="67"/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/>
      <c r="C67" s="67"/>
      <c r="D67" s="67"/>
      <c r="E67" s="67"/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/>
      <c r="C68" s="67"/>
      <c r="D68" s="67"/>
      <c r="E68" s="67"/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/>
      <c r="C69" s="67"/>
      <c r="D69" s="67"/>
      <c r="E69" s="67"/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 t="str">
        <f>IF($H71="","",VLOOKUP("JSTA"&amp;$H71,#REF!,3,FALSE)&amp;"　"&amp;VLOOKUP("JSTA"&amp;$H71,#REF!,4,FALSE))</f>
        <v/>
      </c>
      <c r="C71" s="67" t="str">
        <f>IF(F71="","",VLOOKUP(F71,#REF!,4,FALSE))</f>
        <v/>
      </c>
      <c r="D71" s="67" t="str">
        <f>IF(H71="","",参加組数一覧!$E$4)</f>
        <v/>
      </c>
      <c r="E71" s="67" t="str">
        <f>IF($H71="","",MID(VLOOKUP("JSTA"&amp;$H71,#REF!,23,0),7,20))</f>
        <v/>
      </c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E18" sqref="E18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45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1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1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1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1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1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1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1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1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1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1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1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1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1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1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 t="str">
        <f>IF($H56="","",VLOOKUP("JSTA"&amp;$H56,#REF!,3,FALSE)&amp;"　"&amp;VLOOKUP("JSTA"&amp;$H56,#REF!,4,FALSE))</f>
        <v/>
      </c>
      <c r="C56" s="67" t="str">
        <f>IF(F56="","",VLOOKUP(F56,#REF!,4,FALSE))</f>
        <v/>
      </c>
      <c r="D56" s="67" t="str">
        <f>IF(H56="","",参加組数一覧!$E$4)</f>
        <v/>
      </c>
      <c r="E56" s="67" t="str">
        <f>IF($H56="","",MID(VLOOKUP("JSTA"&amp;$H56,#REF!,23,0),7,20))</f>
        <v/>
      </c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 t="str">
        <f>IF($H57="","",VLOOKUP("JSTA"&amp;$H57,#REF!,3,FALSE)&amp;"　"&amp;VLOOKUP("JSTA"&amp;$H57,#REF!,4,FALSE))</f>
        <v/>
      </c>
      <c r="C57" s="67" t="str">
        <f>IF(F57="","",VLOOKUP(F57,#REF!,4,FALSE))</f>
        <v/>
      </c>
      <c r="D57" s="67" t="str">
        <f>IF(H57="","",参加組数一覧!$E$4)</f>
        <v/>
      </c>
      <c r="E57" s="67" t="str">
        <f>IF($H57="","",MID(VLOOKUP("JSTA"&amp;$H57,#REF!,23,0),7,20))</f>
        <v/>
      </c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 t="str">
        <f>IF($H64="","",VLOOKUP("JSTA"&amp;$H64,#REF!,3,FALSE)&amp;"　"&amp;VLOOKUP("JSTA"&amp;$H64,#REF!,4,FALSE))</f>
        <v/>
      </c>
      <c r="C64" s="67" t="str">
        <f>IF(F64="","",VLOOKUP(F64,#REF!,4,FALSE))</f>
        <v/>
      </c>
      <c r="D64" s="67" t="str">
        <f>IF(H64="","",参加組数一覧!$E$4)</f>
        <v/>
      </c>
      <c r="E64" s="67" t="str">
        <f>IF($H64="","",MID(VLOOKUP("JSTA"&amp;$H64,#REF!,23,0),7,20))</f>
        <v/>
      </c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 t="str">
        <f>IF($H65="","",VLOOKUP("JSTA"&amp;$H65,#REF!,3,FALSE)&amp;"　"&amp;VLOOKUP("JSTA"&amp;$H65,#REF!,4,FALSE))</f>
        <v/>
      </c>
      <c r="C65" s="67" t="str">
        <f>IF(F65="","",VLOOKUP(F65,#REF!,4,FALSE))</f>
        <v/>
      </c>
      <c r="D65" s="67" t="str">
        <f>IF(H65="","",参加組数一覧!$E$4)</f>
        <v/>
      </c>
      <c r="E65" s="67" t="str">
        <f>IF($H65="","",MID(VLOOKUP("JSTA"&amp;$H65,#REF!,23,0),7,20))</f>
        <v/>
      </c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 t="str">
        <f>IF($H66="","",VLOOKUP("JSTA"&amp;$H66,#REF!,3,FALSE)&amp;"　"&amp;VLOOKUP("JSTA"&amp;$H66,#REF!,4,FALSE))</f>
        <v/>
      </c>
      <c r="C66" s="67" t="str">
        <f>IF(F66="","",VLOOKUP(F66,#REF!,4,FALSE))</f>
        <v/>
      </c>
      <c r="D66" s="67" t="str">
        <f>IF(H66="","",参加組数一覧!$E$4)</f>
        <v/>
      </c>
      <c r="E66" s="67" t="str">
        <f>IF($H66="","",MID(VLOOKUP("JSTA"&amp;$H66,#REF!,23,0),7,20))</f>
        <v/>
      </c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 t="str">
        <f>IF($H67="","",VLOOKUP("JSTA"&amp;$H67,#REF!,3,FALSE)&amp;"　"&amp;VLOOKUP("JSTA"&amp;$H67,#REF!,4,FALSE))</f>
        <v/>
      </c>
      <c r="C67" s="67" t="str">
        <f>IF(F67="","",VLOOKUP(F67,#REF!,4,FALSE))</f>
        <v/>
      </c>
      <c r="D67" s="67" t="str">
        <f>IF(H67="","",参加組数一覧!$E$4)</f>
        <v/>
      </c>
      <c r="E67" s="67" t="str">
        <f>IF($H67="","",MID(VLOOKUP("JSTA"&amp;$H67,#REF!,23,0),7,20))</f>
        <v/>
      </c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 t="str">
        <f>IF($H68="","",VLOOKUP("JSTA"&amp;$H68,#REF!,3,FALSE)&amp;"　"&amp;VLOOKUP("JSTA"&amp;$H68,#REF!,4,FALSE))</f>
        <v/>
      </c>
      <c r="C68" s="67" t="str">
        <f>IF(F68="","",VLOOKUP(F68,#REF!,4,FALSE))</f>
        <v/>
      </c>
      <c r="D68" s="67" t="str">
        <f>IF(H68="","",参加組数一覧!$E$4)</f>
        <v/>
      </c>
      <c r="E68" s="67" t="str">
        <f>IF($H68="","",MID(VLOOKUP("JSTA"&amp;$H68,#REF!,23,0),7,20))</f>
        <v/>
      </c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 t="str">
        <f>IF($H69="","",VLOOKUP("JSTA"&amp;$H69,#REF!,3,FALSE)&amp;"　"&amp;VLOOKUP("JSTA"&amp;$H69,#REF!,4,FALSE))</f>
        <v/>
      </c>
      <c r="C69" s="67" t="str">
        <f>IF(F69="","",VLOOKUP(F69,#REF!,4,FALSE))</f>
        <v/>
      </c>
      <c r="D69" s="67" t="str">
        <f>IF(H69="","",参加組数一覧!$E$4)</f>
        <v/>
      </c>
      <c r="E69" s="67" t="str">
        <f>IF($H69="","",MID(VLOOKUP("JSTA"&amp;$H69,#REF!,23,0),7,20))</f>
        <v/>
      </c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G18" sqref="G18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46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1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1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1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1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1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1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1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1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1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1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1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1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1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1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 t="str">
        <f>IF($H38="","",VLOOKUP("JSTA"&amp;$H38,#REF!,10,FALSE))</f>
        <v/>
      </c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 t="str">
        <f>IF($H39="","",VLOOKUP("JSTA"&amp;$H39,#REF!,10,FALSE))</f>
        <v/>
      </c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 t="str">
        <f>IF($H40="","",VLOOKUP("JSTA"&amp;$H40,#REF!,10,FALSE))</f>
        <v/>
      </c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 t="str">
        <f>IF($H41="","",VLOOKUP("JSTA"&amp;$H41,#REF!,10,FALSE))</f>
        <v/>
      </c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 t="str">
        <f>IF($H42="","",VLOOKUP("JSTA"&amp;$H42,#REF!,10,FALSE))</f>
        <v/>
      </c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 t="str">
        <f>IF($H43="","",VLOOKUP("JSTA"&amp;$H43,#REF!,10,FALSE))</f>
        <v/>
      </c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 t="str">
        <f>IF($H44="","",VLOOKUP("JSTA"&amp;$H44,#REF!,10,FALSE))</f>
        <v/>
      </c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 t="str">
        <f>IF($H45="","",VLOOKUP("JSTA"&amp;$H45,#REF!,10,FALSE))</f>
        <v/>
      </c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 t="str">
        <f>IF($H46="","",VLOOKUP("JSTA"&amp;$H46,#REF!,10,FALSE))</f>
        <v/>
      </c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 t="str">
        <f>IF($H47="","",VLOOKUP("JSTA"&amp;$H47,#REF!,10,FALSE))</f>
        <v/>
      </c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 t="str">
        <f>IF($H48="","",VLOOKUP("JSTA"&amp;$H48,#REF!,10,FALSE))</f>
        <v/>
      </c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 t="str">
        <f>IF($H49="","",VLOOKUP("JSTA"&amp;$H49,#REF!,10,FALSE))</f>
        <v/>
      </c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 t="str">
        <f>IF($H50="","",VLOOKUP("JSTA"&amp;$H50,#REF!,10,FALSE))</f>
        <v/>
      </c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 t="str">
        <f>IF($H51="","",VLOOKUP("JSTA"&amp;$H51,#REF!,10,FALSE))</f>
        <v/>
      </c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 t="str">
        <f>IF($H52="","",VLOOKUP("JSTA"&amp;$H52,#REF!,10,FALSE))</f>
        <v/>
      </c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 t="str">
        <f>IF($H53="","",VLOOKUP("JSTA"&amp;$H53,#REF!,10,FALSE))</f>
        <v/>
      </c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 t="str">
        <f>IF($H54="","",VLOOKUP("JSTA"&amp;$H54,#REF!,10,FALSE))</f>
        <v/>
      </c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 t="str">
        <f>IF($H55="","",VLOOKUP("JSTA"&amp;$H55,#REF!,10,FALSE))</f>
        <v/>
      </c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 t="str">
        <f>IF($H56="","",VLOOKUP("JSTA"&amp;$H56,#REF!,10,FALSE))</f>
        <v/>
      </c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 t="str">
        <f>IF($H57="","",VLOOKUP("JSTA"&amp;$H57,#REF!,10,FALSE))</f>
        <v/>
      </c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 t="str">
        <f>IF($H58="","",VLOOKUP("JSTA"&amp;$H58,#REF!,10,FALSE))</f>
        <v/>
      </c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 t="str">
        <f>IF($H59="","",VLOOKUP("JSTA"&amp;$H59,#REF!,10,FALSE))</f>
        <v/>
      </c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 t="str">
        <f>IF($H60="","",VLOOKUP("JSTA"&amp;$H60,#REF!,10,FALSE))</f>
        <v/>
      </c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 t="str">
        <f>IF($H61="","",VLOOKUP("JSTA"&amp;$H61,#REF!,10,FALSE))</f>
        <v/>
      </c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 t="str">
        <f>IF($H62="","",VLOOKUP("JSTA"&amp;$H62,#REF!,10,FALSE))</f>
        <v/>
      </c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 t="str">
        <f>IF($H63="","",VLOOKUP("JSTA"&amp;$H63,#REF!,10,FALSE))</f>
        <v/>
      </c>
      <c r="H63" s="67"/>
      <c r="I63" s="67"/>
      <c r="J63" s="67"/>
    </row>
    <row r="64" spans="1:10" ht="18.95" customHeight="1">
      <c r="A64" s="1">
        <v>29</v>
      </c>
      <c r="B64" s="67" t="str">
        <f>IF($H64="","",VLOOKUP("JSTA"&amp;$H64,#REF!,3,FALSE)&amp;"　"&amp;VLOOKUP("JSTA"&amp;$H64,#REF!,4,FALSE))</f>
        <v/>
      </c>
      <c r="C64" s="67" t="str">
        <f>IF(F64="","",VLOOKUP(F64,#REF!,4,FALSE))</f>
        <v/>
      </c>
      <c r="D64" s="67" t="str">
        <f>IF(H64="","",参加組数一覧!$E$4)</f>
        <v/>
      </c>
      <c r="E64" s="67" t="str">
        <f>IF($H64="","",MID(VLOOKUP("JSTA"&amp;$H64,#REF!,23,0),7,20))</f>
        <v/>
      </c>
      <c r="F64" s="68" t="str">
        <f>IF(H64="","",DATEDIF(G64,参加組数一覧!$F$1,"y"))</f>
        <v/>
      </c>
      <c r="G64" s="67" t="str">
        <f>IF($H64="","",VLOOKUP("JSTA"&amp;$H64,#REF!,10,FALSE))</f>
        <v/>
      </c>
      <c r="H64" s="67"/>
      <c r="I64" s="67"/>
      <c r="J64" s="67"/>
    </row>
    <row r="65" spans="1:10" ht="18.95" customHeight="1">
      <c r="B65" s="67" t="str">
        <f>IF($H65="","",VLOOKUP("JSTA"&amp;$H65,#REF!,3,FALSE)&amp;"　"&amp;VLOOKUP("JSTA"&amp;$H65,#REF!,4,FALSE))</f>
        <v/>
      </c>
      <c r="C65" s="67" t="str">
        <f>IF(F65="","",VLOOKUP(F65,#REF!,4,FALSE))</f>
        <v/>
      </c>
      <c r="D65" s="67" t="str">
        <f>IF(H65="","",参加組数一覧!$E$4)</f>
        <v/>
      </c>
      <c r="E65" s="67" t="str">
        <f>IF($H65="","",MID(VLOOKUP("JSTA"&amp;$H65,#REF!,23,0),7,20))</f>
        <v/>
      </c>
      <c r="F65" s="68" t="str">
        <f>IF(H65="","",DATEDIF(G65,参加組数一覧!$F$1,"y"))</f>
        <v/>
      </c>
      <c r="G65" s="67" t="str">
        <f>IF($H65="","",VLOOKUP("JSTA"&amp;$H65,#REF!,10,FALSE))</f>
        <v/>
      </c>
      <c r="H65" s="67"/>
      <c r="I65" s="67"/>
      <c r="J65" s="67"/>
    </row>
    <row r="66" spans="1:10" ht="18.95" customHeight="1">
      <c r="A66" s="1">
        <v>30</v>
      </c>
      <c r="B66" s="67" t="str">
        <f>IF($H66="","",VLOOKUP("JSTA"&amp;$H66,#REF!,3,FALSE)&amp;"　"&amp;VLOOKUP("JSTA"&amp;$H66,#REF!,4,FALSE))</f>
        <v/>
      </c>
      <c r="C66" s="67" t="str">
        <f>IF(F66="","",VLOOKUP(F66,#REF!,4,FALSE))</f>
        <v/>
      </c>
      <c r="D66" s="67" t="str">
        <f>IF(H66="","",参加組数一覧!$E$4)</f>
        <v/>
      </c>
      <c r="E66" s="67" t="str">
        <f>IF($H66="","",MID(VLOOKUP("JSTA"&amp;$H66,#REF!,23,0),7,20))</f>
        <v/>
      </c>
      <c r="F66" s="68" t="str">
        <f>IF(H66="","",DATEDIF(G66,参加組数一覧!$F$1,"y"))</f>
        <v/>
      </c>
      <c r="G66" s="67" t="str">
        <f>IF($H66="","",VLOOKUP("JSTA"&amp;$H66,#REF!,10,FALSE))</f>
        <v/>
      </c>
      <c r="H66" s="67"/>
      <c r="I66" s="67"/>
      <c r="J66" s="67"/>
    </row>
    <row r="67" spans="1:10" ht="18.95" customHeight="1">
      <c r="B67" s="67" t="str">
        <f>IF($H67="","",VLOOKUP("JSTA"&amp;$H67,#REF!,3,FALSE)&amp;"　"&amp;VLOOKUP("JSTA"&amp;$H67,#REF!,4,FALSE))</f>
        <v/>
      </c>
      <c r="C67" s="67" t="str">
        <f>IF(F67="","",VLOOKUP(F67,#REF!,4,FALSE))</f>
        <v/>
      </c>
      <c r="D67" s="67" t="str">
        <f>IF(H67="","",参加組数一覧!$E$4)</f>
        <v/>
      </c>
      <c r="E67" s="67" t="str">
        <f>IF($H67="","",MID(VLOOKUP("JSTA"&amp;$H67,#REF!,23,0),7,20))</f>
        <v/>
      </c>
      <c r="F67" s="68" t="str">
        <f>IF(H67="","",DATEDIF(G67,参加組数一覧!$F$1,"y"))</f>
        <v/>
      </c>
      <c r="G67" s="67" t="str">
        <f>IF($H67="","",VLOOKUP("JSTA"&amp;$H67,#REF!,10,FALSE))</f>
        <v/>
      </c>
      <c r="H67" s="67"/>
      <c r="I67" s="67"/>
      <c r="J67" s="67"/>
    </row>
    <row r="68" spans="1:10" ht="18.95" customHeight="1">
      <c r="A68" s="1">
        <v>31</v>
      </c>
      <c r="B68" s="67" t="str">
        <f>IF($H68="","",VLOOKUP("JSTA"&amp;$H68,#REF!,3,FALSE)&amp;"　"&amp;VLOOKUP("JSTA"&amp;$H68,#REF!,4,FALSE))</f>
        <v/>
      </c>
      <c r="C68" s="67" t="str">
        <f>IF(F68="","",VLOOKUP(F68,#REF!,4,FALSE))</f>
        <v/>
      </c>
      <c r="D68" s="67" t="str">
        <f>IF(H68="","",参加組数一覧!$E$4)</f>
        <v/>
      </c>
      <c r="E68" s="67" t="str">
        <f>IF($H68="","",MID(VLOOKUP("JSTA"&amp;$H68,#REF!,23,0),7,20))</f>
        <v/>
      </c>
      <c r="F68" s="68" t="str">
        <f>IF(H68="","",DATEDIF(G68,参加組数一覧!$F$1,"y"))</f>
        <v/>
      </c>
      <c r="G68" s="67" t="str">
        <f>IF($H68="","",VLOOKUP("JSTA"&amp;$H68,#REF!,10,FALSE))</f>
        <v/>
      </c>
      <c r="H68" s="67"/>
      <c r="I68" s="67"/>
      <c r="J68" s="67"/>
    </row>
    <row r="69" spans="1:10" ht="18.95" customHeight="1">
      <c r="B69" s="67" t="str">
        <f>IF($H69="","",VLOOKUP("JSTA"&amp;$H69,#REF!,3,FALSE)&amp;"　"&amp;VLOOKUP("JSTA"&amp;$H69,#REF!,4,FALSE))</f>
        <v/>
      </c>
      <c r="C69" s="67" t="str">
        <f>IF(F69="","",VLOOKUP(F69,#REF!,4,FALSE))</f>
        <v/>
      </c>
      <c r="D69" s="67" t="str">
        <f>IF(H69="","",参加組数一覧!$E$4)</f>
        <v/>
      </c>
      <c r="E69" s="67" t="str">
        <f>IF($H69="","",MID(VLOOKUP("JSTA"&amp;$H69,#REF!,23,0),7,20))</f>
        <v/>
      </c>
      <c r="F69" s="68" t="str">
        <f>IF(H69="","",DATEDIF(G69,参加組数一覧!$F$1,"y"))</f>
        <v/>
      </c>
      <c r="G69" s="67" t="str">
        <f>IF($H69="","",VLOOKUP("JSTA"&amp;$H69,#REF!,10,FALSE))</f>
        <v/>
      </c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 t="str">
        <f>IF($H71="","",VLOOKUP("JSTA"&amp;$H71,#REF!,3,FALSE)&amp;"　"&amp;VLOOKUP("JSTA"&amp;$H71,#REF!,4,FALSE))</f>
        <v/>
      </c>
      <c r="C71" s="67" t="str">
        <f>IF(F71="","",VLOOKUP(F71,#REF!,4,FALSE))</f>
        <v/>
      </c>
      <c r="D71" s="67" t="str">
        <f>IF(H71="","",参加組数一覧!$E$4)</f>
        <v/>
      </c>
      <c r="E71" s="67" t="str">
        <f>IF($H71="","",MID(VLOOKUP("JSTA"&amp;$H71,#REF!,23,0),7,20))</f>
        <v/>
      </c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30:A31"/>
    <mergeCell ref="B30:C30"/>
    <mergeCell ref="B31:C31"/>
    <mergeCell ref="F6:F7"/>
    <mergeCell ref="G6:G7"/>
    <mergeCell ref="A12:A13"/>
    <mergeCell ref="B12:C12"/>
    <mergeCell ref="B13:C13"/>
    <mergeCell ref="A14:A15"/>
    <mergeCell ref="A18:A19"/>
    <mergeCell ref="B18:C18"/>
    <mergeCell ref="B19:C19"/>
    <mergeCell ref="B14:C14"/>
    <mergeCell ref="B15:C15"/>
    <mergeCell ref="A16:A17"/>
    <mergeCell ref="B16:C16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B17:C17"/>
    <mergeCell ref="A20:A21"/>
    <mergeCell ref="B20:C20"/>
    <mergeCell ref="B21:C21"/>
    <mergeCell ref="A22:A23"/>
    <mergeCell ref="B22:C22"/>
    <mergeCell ref="B23:C23"/>
    <mergeCell ref="A28:A29"/>
    <mergeCell ref="B28:C28"/>
    <mergeCell ref="B29:C29"/>
    <mergeCell ref="A24:A25"/>
    <mergeCell ref="B24:C24"/>
    <mergeCell ref="B25:C25"/>
    <mergeCell ref="A26:A27"/>
    <mergeCell ref="B26:C26"/>
    <mergeCell ref="B27:C27"/>
  </mergeCells>
  <phoneticPr fontId="4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E18" sqref="E18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47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1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1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1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1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1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1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1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1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2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1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1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2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1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1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 t="str">
        <f>IF($H49="","",VLOOKUP("JSTA"&amp;$H49,#REF!,3,FALSE)&amp;"　"&amp;VLOOKUP("JSTA"&amp;$H49,#REF!,4,FALSE))</f>
        <v/>
      </c>
      <c r="C49" s="67" t="str">
        <f>IF(F49="","",VLOOKUP(F49,#REF!,4,FALSE))</f>
        <v/>
      </c>
      <c r="D49" s="67" t="str">
        <f>IF(H49="","",参加組数一覧!$E$4)</f>
        <v/>
      </c>
      <c r="E49" s="67" t="str">
        <f>IF($H49="","",MID(VLOOKUP("JSTA"&amp;$H49,#REF!,23,0),7,20))</f>
        <v/>
      </c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 t="str">
        <f>IF($H50="","",VLOOKUP("JSTA"&amp;$H50,#REF!,3,FALSE)&amp;"　"&amp;VLOOKUP("JSTA"&amp;$H50,#REF!,4,FALSE))</f>
        <v/>
      </c>
      <c r="C50" s="67" t="str">
        <f>IF(F50="","",VLOOKUP(F50,#REF!,4,FALSE))</f>
        <v/>
      </c>
      <c r="D50" s="67" t="str">
        <f>IF(H50="","",参加組数一覧!$E$4)</f>
        <v/>
      </c>
      <c r="E50" s="67" t="str">
        <f>IF($H50="","",MID(VLOOKUP("JSTA"&amp;$H50,#REF!,23,0),7,20))</f>
        <v/>
      </c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 t="str">
        <f>IF($H51="","",VLOOKUP("JSTA"&amp;$H51,#REF!,3,FALSE)&amp;"　"&amp;VLOOKUP("JSTA"&amp;$H51,#REF!,4,FALSE))</f>
        <v/>
      </c>
      <c r="C51" s="67" t="str">
        <f>IF(F51="","",VLOOKUP(F51,#REF!,4,FALSE))</f>
        <v/>
      </c>
      <c r="D51" s="67" t="str">
        <f>IF(H51="","",参加組数一覧!$E$4)</f>
        <v/>
      </c>
      <c r="E51" s="67" t="str">
        <f>IF($H51="","",MID(VLOOKUP("JSTA"&amp;$H51,#REF!,23,0),7,20))</f>
        <v/>
      </c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 t="str">
        <f>IF($H52="","",VLOOKUP("JSTA"&amp;$H52,#REF!,3,FALSE)&amp;"　"&amp;VLOOKUP("JSTA"&amp;$H52,#REF!,4,FALSE))</f>
        <v/>
      </c>
      <c r="C52" s="67" t="str">
        <f>IF(F52="","",VLOOKUP(F52,#REF!,4,FALSE))</f>
        <v/>
      </c>
      <c r="D52" s="67" t="str">
        <f>IF(H52="","",参加組数一覧!$E$4)</f>
        <v/>
      </c>
      <c r="E52" s="67" t="str">
        <f>IF($H52="","",MID(VLOOKUP("JSTA"&amp;$H52,#REF!,23,0),7,20))</f>
        <v/>
      </c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 t="str">
        <f>IF($H53="","",VLOOKUP("JSTA"&amp;$H53,#REF!,3,FALSE)&amp;"　"&amp;VLOOKUP("JSTA"&amp;$H53,#REF!,4,FALSE))</f>
        <v/>
      </c>
      <c r="C53" s="67" t="str">
        <f>IF(F53="","",VLOOKUP(F53,#REF!,4,FALSE))</f>
        <v/>
      </c>
      <c r="D53" s="67" t="str">
        <f>IF(H53="","",参加組数一覧!$E$4)</f>
        <v/>
      </c>
      <c r="E53" s="67" t="str">
        <f>IF($H53="","",MID(VLOOKUP("JSTA"&amp;$H53,#REF!,23,0),7,20))</f>
        <v/>
      </c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 t="str">
        <f>IF($H54="","",VLOOKUP("JSTA"&amp;$H54,#REF!,3,FALSE)&amp;"　"&amp;VLOOKUP("JSTA"&amp;$H54,#REF!,4,FALSE))</f>
        <v/>
      </c>
      <c r="C54" s="67" t="str">
        <f>IF(F54="","",VLOOKUP(F54,#REF!,4,FALSE))</f>
        <v/>
      </c>
      <c r="D54" s="67" t="str">
        <f>IF(H54="","",参加組数一覧!$E$4)</f>
        <v/>
      </c>
      <c r="E54" s="67" t="str">
        <f>IF($H54="","",MID(VLOOKUP("JSTA"&amp;$H54,#REF!,23,0),7,20))</f>
        <v/>
      </c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 t="str">
        <f>IF($H55="","",VLOOKUP("JSTA"&amp;$H55,#REF!,3,FALSE)&amp;"　"&amp;VLOOKUP("JSTA"&amp;$H55,#REF!,4,FALSE))</f>
        <v/>
      </c>
      <c r="C55" s="67" t="str">
        <f>IF(F55="","",VLOOKUP(F55,#REF!,4,FALSE))</f>
        <v/>
      </c>
      <c r="D55" s="67" t="str">
        <f>IF(H55="","",参加組数一覧!$E$4)</f>
        <v/>
      </c>
      <c r="E55" s="67" t="str">
        <f>IF($H55="","",MID(VLOOKUP("JSTA"&amp;$H55,#REF!,23,0),7,20))</f>
        <v/>
      </c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 t="str">
        <f>IF($H56="","",VLOOKUP("JSTA"&amp;$H56,#REF!,3,FALSE)&amp;"　"&amp;VLOOKUP("JSTA"&amp;$H56,#REF!,4,FALSE))</f>
        <v/>
      </c>
      <c r="C56" s="67" t="str">
        <f>IF(F56="","",VLOOKUP(F56,#REF!,4,FALSE))</f>
        <v/>
      </c>
      <c r="D56" s="67" t="str">
        <f>IF(H56="","",参加組数一覧!$E$4)</f>
        <v/>
      </c>
      <c r="E56" s="67" t="str">
        <f>IF($H56="","",MID(VLOOKUP("JSTA"&amp;$H56,#REF!,23,0),7,20))</f>
        <v/>
      </c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 t="str">
        <f>IF($H57="","",VLOOKUP("JSTA"&amp;$H57,#REF!,3,FALSE)&amp;"　"&amp;VLOOKUP("JSTA"&amp;$H57,#REF!,4,FALSE))</f>
        <v/>
      </c>
      <c r="C57" s="67" t="str">
        <f>IF(F57="","",VLOOKUP(F57,#REF!,4,FALSE))</f>
        <v/>
      </c>
      <c r="D57" s="67" t="str">
        <f>IF(H57="","",参加組数一覧!$E$4)</f>
        <v/>
      </c>
      <c r="E57" s="67" t="str">
        <f>IF($H57="","",MID(VLOOKUP("JSTA"&amp;$H57,#REF!,23,0),7,20))</f>
        <v/>
      </c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1" t="str">
        <f>IF($H64="","",VLOOKUP("JSTA"&amp;$H64,#REF!,3,FALSE)&amp;"　"&amp;VLOOKUP("JSTA"&amp;$H64,#REF!,4,FALSE))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IF($H64="","",MID(VLOOKUP("JSTA"&amp;$H64,#REF!,23,0),7,20))</f>
        <v/>
      </c>
      <c r="F64" s="6" t="str">
        <f>IF(H64="","",DATEDIF(G64,参加組数一覧!$F$1,"y"))</f>
        <v/>
      </c>
    </row>
    <row r="65" spans="1:7" ht="18.95" customHeight="1">
      <c r="B65" s="1" t="str">
        <f>IF($H65="","",VLOOKUP("JSTA"&amp;$H65,#REF!,3,FALSE)&amp;"　"&amp;VLOOKUP("JSTA"&amp;$H65,#REF!,4,FALSE))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IF($H65="","",MID(VLOOKUP("JSTA"&amp;$H65,#REF!,23,0),7,20))</f>
        <v/>
      </c>
      <c r="F65" s="6" t="str">
        <f>IF(H65="","",DATEDIF(G65,参加組数一覧!$F$1,"y"))</f>
        <v/>
      </c>
    </row>
    <row r="66" spans="1:7" ht="18.95" customHeight="1">
      <c r="A66" s="1">
        <v>30</v>
      </c>
      <c r="B66" s="1" t="str">
        <f>IF($H66="","",VLOOKUP("JSTA"&amp;$H66,#REF!,3,FALSE)&amp;"　"&amp;VLOOKUP("JSTA"&amp;$H66,#REF!,4,FALSE))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IF($H66="","",MID(VLOOKUP("JSTA"&amp;$H66,#REF!,23,0),7,20))</f>
        <v/>
      </c>
      <c r="F66" s="6" t="str">
        <f>IF(H66="","",DATEDIF(G66,参加組数一覧!$F$1,"y"))</f>
        <v/>
      </c>
    </row>
    <row r="67" spans="1:7" ht="18.95" customHeight="1">
      <c r="B67" s="1" t="str">
        <f>IF($H67="","",VLOOKUP("JSTA"&amp;$H67,#REF!,3,FALSE)&amp;"　"&amp;VLOOKUP("JSTA"&amp;$H67,#REF!,4,FALSE))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IF($H67="","",MID(VLOOKUP("JSTA"&amp;$H67,#REF!,23,0),7,20))</f>
        <v/>
      </c>
      <c r="F67" s="6" t="str">
        <f>IF(H67="","",DATEDIF(G67,参加組数一覧!$F$1,"y"))</f>
        <v/>
      </c>
    </row>
    <row r="68" spans="1:7" ht="18.95" customHeight="1">
      <c r="A68" s="1">
        <v>31</v>
      </c>
      <c r="B68" s="1" t="str">
        <f>IF($H68="","",VLOOKUP("JSTA"&amp;$H68,#REF!,3,FALSE)&amp;"　"&amp;VLOOKUP("JSTA"&amp;$H68,#REF!,4,FALSE))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IF($H68="","",MID(VLOOKUP("JSTA"&amp;$H68,#REF!,23,0),7,20))</f>
        <v/>
      </c>
      <c r="F68" s="6" t="str">
        <f>IF(H68="","",DATEDIF(G68,参加組数一覧!$F$1,"y"))</f>
        <v/>
      </c>
    </row>
    <row r="69" spans="1:7" ht="18.95" customHeight="1">
      <c r="B69" s="1" t="str">
        <f>IF($H69="","",VLOOKUP("JSTA"&amp;$H69,#REF!,3,FALSE)&amp;"　"&amp;VLOOKUP("JSTA"&amp;$H69,#REF!,4,FALSE))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IF($H69="","",MID(VLOOKUP("JSTA"&amp;$H69,#REF!,23,0),7,20))</f>
        <v/>
      </c>
      <c r="F69" s="6" t="str">
        <f>IF(H69="","",DATEDIF(G69,参加組数一覧!$F$1,"y"))</f>
        <v/>
      </c>
    </row>
    <row r="70" spans="1:7" ht="18.95" customHeight="1">
      <c r="A70" s="1">
        <v>32</v>
      </c>
      <c r="B70" s="1" t="str">
        <f>IF($H70="","",VLOOKUP("JSTA"&amp;$H70,#REF!,3,FALSE)&amp;"　"&amp;VLOOKUP("JSTA"&amp;$H70,#REF!,4,FALSE))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IF($H70="","",MID(VLOOKUP("JSTA"&amp;$H70,#REF!,23,0),7,20))</f>
        <v/>
      </c>
      <c r="F70" s="6" t="str">
        <f>IF(H70="","",DATEDIF(G70,参加組数一覧!$F$1,"y"))</f>
        <v/>
      </c>
      <c r="G70" s="1" t="str">
        <f>IF($H70="","",VLOOKUP("JSTA"&amp;$H70,#REF!,10,FALSE))</f>
        <v/>
      </c>
    </row>
    <row r="71" spans="1:7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E14" sqref="E14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51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9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9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9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9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9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9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9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9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2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9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9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2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9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9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F63" s="68" t="str">
        <f>IF(H63="","",DATEDIF(G63,参加組数一覧!$F$1,"y"))</f>
        <v/>
      </c>
    </row>
    <row r="64" spans="1:10" ht="18.95" customHeight="1">
      <c r="A64" s="1">
        <v>29</v>
      </c>
      <c r="F64" s="6" t="str">
        <f>IF(H64="","",DATEDIF(G64,参加組数一覧!$F$1,"y"))</f>
        <v/>
      </c>
    </row>
    <row r="65" spans="1:7" ht="18.95" customHeight="1">
      <c r="F65" s="6" t="str">
        <f>IF(H65="","",DATEDIF(G65,参加組数一覧!$F$1,"y"))</f>
        <v/>
      </c>
    </row>
    <row r="66" spans="1:7" ht="18.95" customHeight="1">
      <c r="A66" s="1">
        <v>30</v>
      </c>
      <c r="F66" s="6" t="str">
        <f>IF(H66="","",DATEDIF(G66,参加組数一覧!$F$1,"y"))</f>
        <v/>
      </c>
    </row>
    <row r="67" spans="1:7" ht="18.95" customHeight="1">
      <c r="F67" s="6" t="str">
        <f>IF(H67="","",DATEDIF(G67,参加組数一覧!$F$1,"y"))</f>
        <v/>
      </c>
    </row>
    <row r="68" spans="1:7" ht="18.95" customHeight="1">
      <c r="A68" s="1">
        <v>31</v>
      </c>
      <c r="F68" s="6" t="str">
        <f>IF(H68="","",DATEDIF(G68,参加組数一覧!$F$1,"y"))</f>
        <v/>
      </c>
    </row>
    <row r="69" spans="1:7" ht="18.95" customHeight="1">
      <c r="F69" s="6" t="str">
        <f>IF(H69="","",DATEDIF(G69,参加組数一覧!$F$1,"y"))</f>
        <v/>
      </c>
    </row>
    <row r="70" spans="1:7" ht="18.95" customHeight="1">
      <c r="A70" s="1">
        <v>32</v>
      </c>
      <c r="B70" s="1" t="str">
        <f>IF($H70="","",VLOOKUP("JSTA"&amp;$H70,#REF!,3,FALSE)&amp;"　"&amp;VLOOKUP("JSTA"&amp;$H70,#REF!,4,FALSE))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IF($H70="","",MID(VLOOKUP("JSTA"&amp;$H70,#REF!,23,0),7,20))</f>
        <v/>
      </c>
      <c r="F70" s="6" t="str">
        <f>IF(H70="","",DATEDIF(G70,参加組数一覧!$F$1,"y"))</f>
        <v/>
      </c>
      <c r="G70" s="1" t="str">
        <f>IF($H70="","",VLOOKUP("JSTA"&amp;$H70,#REF!,10,FALSE))</f>
        <v/>
      </c>
    </row>
    <row r="71" spans="1:7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E18" sqref="E18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57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9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9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9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9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9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9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9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9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2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9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9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2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9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9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F63" s="68" t="str">
        <f>IF(H63="","",DATEDIF(G63,参加組数一覧!$F$1,"y"))</f>
        <v/>
      </c>
    </row>
    <row r="64" spans="1:10" ht="18.95" customHeight="1">
      <c r="A64" s="1">
        <v>29</v>
      </c>
      <c r="F64" s="6" t="str">
        <f>IF(H64="","",DATEDIF(G64,参加組数一覧!$F$1,"y"))</f>
        <v/>
      </c>
    </row>
    <row r="65" spans="1:7" ht="18.95" customHeight="1">
      <c r="F65" s="6" t="str">
        <f>IF(H65="","",DATEDIF(G65,参加組数一覧!$F$1,"y"))</f>
        <v/>
      </c>
    </row>
    <row r="66" spans="1:7" ht="18.95" customHeight="1">
      <c r="A66" s="1">
        <v>30</v>
      </c>
      <c r="F66" s="6" t="str">
        <f>IF(H66="","",DATEDIF(G66,参加組数一覧!$F$1,"y"))</f>
        <v/>
      </c>
    </row>
    <row r="67" spans="1:7" ht="18.95" customHeight="1">
      <c r="F67" s="6" t="str">
        <f>IF(H67="","",DATEDIF(G67,参加組数一覧!$F$1,"y"))</f>
        <v/>
      </c>
    </row>
    <row r="68" spans="1:7" ht="18.95" customHeight="1">
      <c r="A68" s="1">
        <v>31</v>
      </c>
      <c r="F68" s="6" t="str">
        <f>IF(H68="","",DATEDIF(G68,参加組数一覧!$F$1,"y"))</f>
        <v/>
      </c>
    </row>
    <row r="69" spans="1:7" ht="18.95" customHeight="1">
      <c r="F69" s="6" t="str">
        <f>IF(H69="","",DATEDIF(G69,参加組数一覧!$F$1,"y"))</f>
        <v/>
      </c>
    </row>
    <row r="70" spans="1:7" ht="18.95" customHeight="1">
      <c r="A70" s="1">
        <v>32</v>
      </c>
      <c r="B70" s="1" t="str">
        <f>IF($H70="","",VLOOKUP("JSTA"&amp;$H70,#REF!,3,FALSE)&amp;"　"&amp;VLOOKUP("JSTA"&amp;$H70,#REF!,4,FALSE))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IF($H70="","",MID(VLOOKUP("JSTA"&amp;$H70,#REF!,23,0),7,20))</f>
        <v/>
      </c>
      <c r="F70" s="6" t="str">
        <f>IF(H70="","",DATEDIF(G70,参加組数一覧!$F$1,"y"))</f>
        <v/>
      </c>
      <c r="G70" s="1" t="str">
        <f>IF($H70="","",VLOOKUP("JSTA"&amp;$H70,#REF!,10,FALSE))</f>
        <v/>
      </c>
    </row>
    <row r="71" spans="1:7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0" zoomScaleNormal="100" zoomScaleSheetLayoutView="70" workbookViewId="0">
      <selection activeCell="E11" sqref="E11"/>
    </sheetView>
  </sheetViews>
  <sheetFormatPr defaultColWidth="9" defaultRowHeight="30" customHeight="1"/>
  <cols>
    <col min="1" max="4" width="13.625" style="1" customWidth="1"/>
    <col min="5" max="5" width="21.375" style="1" customWidth="1"/>
    <col min="6" max="6" width="16.5" style="1" customWidth="1"/>
    <col min="7" max="16384" width="9" style="1"/>
  </cols>
  <sheetData>
    <row r="1" spans="1:13" ht="30" customHeight="1">
      <c r="A1" s="16" t="s">
        <v>65</v>
      </c>
      <c r="B1" s="16"/>
      <c r="C1" s="16"/>
      <c r="D1" s="15"/>
      <c r="E1" s="35"/>
      <c r="F1" s="21">
        <v>45017</v>
      </c>
    </row>
    <row r="2" spans="1:13" ht="16.5" customHeight="1">
      <c r="A2" s="119" t="s">
        <v>77</v>
      </c>
      <c r="B2" s="119"/>
      <c r="C2" s="119"/>
      <c r="D2" s="119"/>
      <c r="E2" s="119"/>
      <c r="F2" s="6"/>
    </row>
    <row r="3" spans="1:13" ht="16.5" customHeight="1">
      <c r="A3" s="119"/>
      <c r="B3" s="119"/>
      <c r="C3" s="119"/>
      <c r="D3" s="119"/>
      <c r="E3" s="119"/>
      <c r="F3" s="6"/>
      <c r="G3" s="6"/>
    </row>
    <row r="4" spans="1:13" ht="21" customHeight="1">
      <c r="D4" s="14" t="s">
        <v>59</v>
      </c>
      <c r="E4" s="37" t="s">
        <v>60</v>
      </c>
    </row>
    <row r="5" spans="1:13" ht="26.25" customHeight="1">
      <c r="A5" s="120" t="s">
        <v>33</v>
      </c>
      <c r="B5" s="120"/>
      <c r="C5" s="120"/>
      <c r="D5" s="120"/>
      <c r="E5" s="120"/>
    </row>
    <row r="6" spans="1:13" ht="21" customHeight="1">
      <c r="A6" s="16"/>
      <c r="B6" s="16"/>
      <c r="C6" s="126" t="s">
        <v>61</v>
      </c>
      <c r="D6" s="126"/>
      <c r="E6" s="36"/>
      <c r="F6" s="72" t="s">
        <v>62</v>
      </c>
    </row>
    <row r="7" spans="1:13" ht="21" customHeight="1">
      <c r="A7" s="16"/>
      <c r="B7" s="16"/>
      <c r="C7" s="126" t="s">
        <v>34</v>
      </c>
      <c r="D7" s="20" t="s">
        <v>17</v>
      </c>
      <c r="E7" s="36"/>
      <c r="F7" s="101" t="s">
        <v>63</v>
      </c>
      <c r="G7" s="102"/>
      <c r="H7" s="102"/>
      <c r="I7" s="102"/>
      <c r="J7" s="102"/>
      <c r="K7" s="102"/>
    </row>
    <row r="8" spans="1:13" ht="21" customHeight="1">
      <c r="C8" s="126"/>
      <c r="D8" s="20" t="s">
        <v>31</v>
      </c>
      <c r="E8" s="36"/>
      <c r="F8" s="101"/>
      <c r="G8" s="102"/>
      <c r="H8" s="102"/>
      <c r="I8" s="102"/>
      <c r="J8" s="102"/>
      <c r="K8" s="102"/>
    </row>
    <row r="9" spans="1:13" ht="9.75" customHeight="1" thickBot="1">
      <c r="C9" s="41"/>
      <c r="D9" s="32"/>
      <c r="E9" s="41"/>
      <c r="F9" s="6"/>
    </row>
    <row r="10" spans="1:13" ht="30" customHeight="1" thickBot="1">
      <c r="A10" s="121" t="s">
        <v>9</v>
      </c>
      <c r="B10" s="122"/>
      <c r="C10" s="122" t="s">
        <v>12</v>
      </c>
      <c r="D10" s="122"/>
      <c r="E10" s="42" t="s">
        <v>10</v>
      </c>
    </row>
    <row r="11" spans="1:13" ht="30" customHeight="1">
      <c r="A11" s="124" t="s">
        <v>27</v>
      </c>
      <c r="B11" s="125"/>
      <c r="C11" s="112">
        <f>COUNT(#REF!)/2</f>
        <v>0</v>
      </c>
      <c r="D11" s="112"/>
      <c r="E11" s="78">
        <f>6000*C11</f>
        <v>0</v>
      </c>
      <c r="G11" s="73" t="s">
        <v>64</v>
      </c>
      <c r="H11" s="74"/>
      <c r="I11" s="74"/>
      <c r="J11" s="74"/>
      <c r="K11" s="74"/>
      <c r="L11" s="74"/>
      <c r="M11" s="75"/>
    </row>
    <row r="12" spans="1:13" ht="30" customHeight="1">
      <c r="A12" s="103" t="s">
        <v>48</v>
      </c>
      <c r="B12" s="104"/>
      <c r="C12" s="105">
        <f>COUNT(#REF!)/2</f>
        <v>0</v>
      </c>
      <c r="D12" s="105"/>
      <c r="E12" s="79">
        <f>6000*C12</f>
        <v>0</v>
      </c>
    </row>
    <row r="13" spans="1:13" ht="30" customHeight="1">
      <c r="A13" s="103" t="s">
        <v>36</v>
      </c>
      <c r="B13" s="104"/>
      <c r="C13" s="105">
        <f>COUNT(#REF!)/2</f>
        <v>0</v>
      </c>
      <c r="D13" s="105"/>
      <c r="E13" s="79">
        <f t="shared" ref="E13:E19" si="0">6000*C13</f>
        <v>0</v>
      </c>
    </row>
    <row r="14" spans="1:13" ht="30" customHeight="1">
      <c r="A14" s="107" t="s">
        <v>0</v>
      </c>
      <c r="B14" s="108"/>
      <c r="C14" s="106">
        <f>COUNT(男50!$H$8:$H$101)/2</f>
        <v>0</v>
      </c>
      <c r="D14" s="106"/>
      <c r="E14" s="43">
        <f t="shared" si="0"/>
        <v>0</v>
      </c>
    </row>
    <row r="15" spans="1:13" ht="30" customHeight="1">
      <c r="A15" s="107" t="s">
        <v>1</v>
      </c>
      <c r="B15" s="108"/>
      <c r="C15" s="106">
        <f>COUNT(男55!$H$8:$H$101)/2</f>
        <v>0</v>
      </c>
      <c r="D15" s="106"/>
      <c r="E15" s="43">
        <f t="shared" si="0"/>
        <v>0</v>
      </c>
    </row>
    <row r="16" spans="1:13" ht="30" customHeight="1">
      <c r="A16" s="107" t="s">
        <v>2</v>
      </c>
      <c r="B16" s="108"/>
      <c r="C16" s="106">
        <f>COUNT(男60!$H$8:$H$101)/2</f>
        <v>0</v>
      </c>
      <c r="D16" s="106"/>
      <c r="E16" s="43">
        <f t="shared" si="0"/>
        <v>0</v>
      </c>
    </row>
    <row r="17" spans="1:5" ht="30" customHeight="1">
      <c r="A17" s="107" t="s">
        <v>3</v>
      </c>
      <c r="B17" s="108"/>
      <c r="C17" s="106">
        <f>COUNT(男65!$H$8:$H$101)/2</f>
        <v>0</v>
      </c>
      <c r="D17" s="106"/>
      <c r="E17" s="43">
        <f t="shared" si="0"/>
        <v>0</v>
      </c>
    </row>
    <row r="18" spans="1:5" ht="30" customHeight="1">
      <c r="A18" s="107" t="s">
        <v>4</v>
      </c>
      <c r="B18" s="108"/>
      <c r="C18" s="106">
        <f>COUNT(男70!$H$8:$H$101)/2</f>
        <v>0</v>
      </c>
      <c r="D18" s="106"/>
      <c r="E18" s="43">
        <f t="shared" si="0"/>
        <v>0</v>
      </c>
    </row>
    <row r="19" spans="1:5" ht="30" customHeight="1">
      <c r="A19" s="107" t="s">
        <v>53</v>
      </c>
      <c r="B19" s="108"/>
      <c r="C19" s="106">
        <f>COUNT(男75!$H$8:$H$101)/2</f>
        <v>0</v>
      </c>
      <c r="D19" s="106"/>
      <c r="E19" s="43">
        <f t="shared" si="0"/>
        <v>0</v>
      </c>
    </row>
    <row r="20" spans="1:5" ht="30" customHeight="1" thickBot="1">
      <c r="A20" s="117" t="s">
        <v>54</v>
      </c>
      <c r="B20" s="118"/>
      <c r="C20" s="123">
        <f>COUNT(男80!$H$8:$H$101)/2</f>
        <v>0</v>
      </c>
      <c r="D20" s="123"/>
      <c r="E20" s="44">
        <f t="shared" ref="E20:E30" si="1">6000*C20</f>
        <v>0</v>
      </c>
    </row>
    <row r="21" spans="1:5" ht="30" customHeight="1">
      <c r="A21" s="109" t="s">
        <v>28</v>
      </c>
      <c r="B21" s="110"/>
      <c r="C21" s="111">
        <f>COUNT(#REF!)/2</f>
        <v>0</v>
      </c>
      <c r="D21" s="111"/>
      <c r="E21" s="80">
        <f t="shared" si="1"/>
        <v>0</v>
      </c>
    </row>
    <row r="22" spans="1:5" ht="30" customHeight="1">
      <c r="A22" s="103" t="s">
        <v>50</v>
      </c>
      <c r="B22" s="104"/>
      <c r="C22" s="105">
        <f>COUNT(#REF!)/2</f>
        <v>0</v>
      </c>
      <c r="D22" s="105"/>
      <c r="E22" s="79">
        <f t="shared" si="1"/>
        <v>0</v>
      </c>
    </row>
    <row r="23" spans="1:5" ht="30" customHeight="1">
      <c r="A23" s="103" t="s">
        <v>42</v>
      </c>
      <c r="B23" s="104"/>
      <c r="C23" s="105">
        <f>COUNT(#REF!)/2</f>
        <v>0</v>
      </c>
      <c r="D23" s="105"/>
      <c r="E23" s="79">
        <f t="shared" si="1"/>
        <v>0</v>
      </c>
    </row>
    <row r="24" spans="1:5" ht="30" customHeight="1">
      <c r="A24" s="107" t="s">
        <v>5</v>
      </c>
      <c r="B24" s="108"/>
      <c r="C24" s="106">
        <f>COUNT(女50!$H$8:$H$101)/2</f>
        <v>0</v>
      </c>
      <c r="D24" s="106"/>
      <c r="E24" s="43">
        <f t="shared" si="1"/>
        <v>0</v>
      </c>
    </row>
    <row r="25" spans="1:5" ht="30" customHeight="1">
      <c r="A25" s="107" t="s">
        <v>6</v>
      </c>
      <c r="B25" s="108"/>
      <c r="C25" s="106">
        <f>COUNT(女55!$H$8:$H$101)/2</f>
        <v>0</v>
      </c>
      <c r="D25" s="106"/>
      <c r="E25" s="43">
        <f t="shared" si="1"/>
        <v>0</v>
      </c>
    </row>
    <row r="26" spans="1:5" ht="30" customHeight="1">
      <c r="A26" s="107" t="s">
        <v>7</v>
      </c>
      <c r="B26" s="108"/>
      <c r="C26" s="106">
        <f>COUNT(女60!$H$8:$H$101)/2</f>
        <v>0</v>
      </c>
      <c r="D26" s="106"/>
      <c r="E26" s="43">
        <f t="shared" si="1"/>
        <v>0</v>
      </c>
    </row>
    <row r="27" spans="1:5" ht="30" customHeight="1">
      <c r="A27" s="107" t="s">
        <v>8</v>
      </c>
      <c r="B27" s="108"/>
      <c r="C27" s="106">
        <f>COUNT(女65!$H$8:$H$101)/2</f>
        <v>0</v>
      </c>
      <c r="D27" s="106"/>
      <c r="E27" s="43">
        <f t="shared" si="1"/>
        <v>0</v>
      </c>
    </row>
    <row r="28" spans="1:5" ht="30" customHeight="1">
      <c r="A28" s="107" t="s">
        <v>32</v>
      </c>
      <c r="B28" s="108"/>
      <c r="C28" s="106">
        <f>COUNT(女70!$H$8:$H$101)/2</f>
        <v>0</v>
      </c>
      <c r="D28" s="106"/>
      <c r="E28" s="43">
        <f t="shared" si="1"/>
        <v>0</v>
      </c>
    </row>
    <row r="29" spans="1:5" ht="30" customHeight="1">
      <c r="A29" s="107" t="s">
        <v>52</v>
      </c>
      <c r="B29" s="108"/>
      <c r="C29" s="106">
        <f>COUNT(女75!$H$8:$H$101)/2</f>
        <v>0</v>
      </c>
      <c r="D29" s="106"/>
      <c r="E29" s="43">
        <f t="shared" si="1"/>
        <v>0</v>
      </c>
    </row>
    <row r="30" spans="1:5" ht="30" customHeight="1" thickBot="1">
      <c r="A30" s="107" t="s">
        <v>55</v>
      </c>
      <c r="B30" s="108"/>
      <c r="C30" s="106">
        <f>COUNT(女80!$H$8:$H$101)/2</f>
        <v>0</v>
      </c>
      <c r="D30" s="106"/>
      <c r="E30" s="43">
        <f t="shared" si="1"/>
        <v>0</v>
      </c>
    </row>
    <row r="31" spans="1:5" ht="30" customHeight="1" thickBot="1">
      <c r="A31" s="114" t="s">
        <v>11</v>
      </c>
      <c r="B31" s="115"/>
      <c r="C31" s="116">
        <f>SUM(C11:D30)</f>
        <v>0</v>
      </c>
      <c r="D31" s="116"/>
      <c r="E31" s="45">
        <f>SUM(E11:E30)</f>
        <v>0</v>
      </c>
    </row>
    <row r="32" spans="1:5" ht="30" customHeight="1">
      <c r="E32" s="6" t="s">
        <v>66</v>
      </c>
    </row>
    <row r="33" spans="1:5" ht="30" customHeight="1">
      <c r="A33" s="113"/>
      <c r="B33" s="113"/>
      <c r="C33" s="113"/>
      <c r="D33" s="113"/>
      <c r="E33" s="113"/>
    </row>
  </sheetData>
  <mergeCells count="50"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2:D12"/>
    <mergeCell ref="A13:B13"/>
    <mergeCell ref="A14:B14"/>
    <mergeCell ref="C16:D16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K24" sqref="K24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37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98">
        <v>1</v>
      </c>
      <c r="B8" s="127"/>
      <c r="C8" s="128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1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98">
        <v>2</v>
      </c>
      <c r="B10" s="127"/>
      <c r="C10" s="128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1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98">
        <v>3</v>
      </c>
      <c r="B12" s="127"/>
      <c r="C12" s="128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1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98">
        <v>4</v>
      </c>
      <c r="B14" s="127"/>
      <c r="C14" s="128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1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98">
        <v>5</v>
      </c>
      <c r="B16" s="127"/>
      <c r="C16" s="128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1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98">
        <v>6</v>
      </c>
      <c r="B18" s="127"/>
      <c r="C18" s="128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1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98">
        <v>7</v>
      </c>
      <c r="B20" s="127"/>
      <c r="C20" s="128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1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98">
        <v>8</v>
      </c>
      <c r="B22" s="127"/>
      <c r="C22" s="128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1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98">
        <v>9</v>
      </c>
      <c r="B24" s="127"/>
      <c r="C24" s="128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1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98">
        <v>10</v>
      </c>
      <c r="B26" s="127"/>
      <c r="C26" s="128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1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98">
        <v>11</v>
      </c>
      <c r="B28" s="127"/>
      <c r="C28" s="128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1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98">
        <v>12</v>
      </c>
      <c r="B30" s="127"/>
      <c r="C30" s="128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1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 t="str">
        <f>IF($H58="","",VLOOKUP("JSTA"&amp;$H58,#REF!,10,FALSE))</f>
        <v/>
      </c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 t="str">
        <f>IF($H59="","",VLOOKUP("JSTA"&amp;$H59,#REF!,10,FALSE))</f>
        <v/>
      </c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 t="str">
        <f>IF($H60="","",VLOOKUP("JSTA"&amp;$H60,#REF!,10,FALSE))</f>
        <v/>
      </c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 t="str">
        <f>IF($H61="","",VLOOKUP("JSTA"&amp;$H61,#REF!,10,FALSE))</f>
        <v/>
      </c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 t="str">
        <f>IF($H62="","",VLOOKUP("JSTA"&amp;$H62,#REF!,10,FALSE))</f>
        <v/>
      </c>
      <c r="H62" s="67"/>
      <c r="I62" s="67"/>
      <c r="J62" s="67"/>
    </row>
    <row r="63" spans="1:10" ht="18.95" customHeight="1">
      <c r="B63" s="67"/>
      <c r="C63" s="67"/>
      <c r="D63" s="67"/>
      <c r="E63" s="67"/>
      <c r="F63" s="68" t="str">
        <f>IF(H63="","",DATEDIF(G63,参加組数一覧!$F$1,"y"))</f>
        <v/>
      </c>
      <c r="G63" s="67" t="str">
        <f>IF($H63="","",VLOOKUP("JSTA"&amp;$H63,#REF!,10,FALSE))</f>
        <v/>
      </c>
      <c r="H63" s="67"/>
      <c r="I63" s="67"/>
      <c r="J63" s="67"/>
    </row>
    <row r="64" spans="1:10" ht="18.95" customHeight="1">
      <c r="A64" s="1">
        <v>29</v>
      </c>
      <c r="B64" s="67"/>
      <c r="C64" s="67"/>
      <c r="D64" s="67"/>
      <c r="E64" s="67"/>
      <c r="F64" s="68" t="str">
        <f>IF(H64="","",DATEDIF(G64,参加組数一覧!$F$1,"y"))</f>
        <v/>
      </c>
      <c r="G64" s="67" t="str">
        <f>IF($H64="","",VLOOKUP("JSTA"&amp;$H64,#REF!,10,FALSE))</f>
        <v/>
      </c>
      <c r="H64" s="67"/>
      <c r="I64" s="67"/>
      <c r="J64" s="67"/>
    </row>
    <row r="65" spans="1:10" ht="18.95" customHeight="1">
      <c r="B65" s="67"/>
      <c r="C65" s="67"/>
      <c r="D65" s="67"/>
      <c r="E65" s="67"/>
      <c r="F65" s="68" t="str">
        <f>IF(H65="","",DATEDIF(G65,参加組数一覧!$F$1,"y"))</f>
        <v/>
      </c>
      <c r="G65" s="67" t="str">
        <f>IF($H65="","",VLOOKUP("JSTA"&amp;$H65,#REF!,10,FALSE))</f>
        <v/>
      </c>
      <c r="H65" s="67"/>
      <c r="I65" s="67"/>
      <c r="J65" s="67"/>
    </row>
    <row r="66" spans="1:10" ht="18.95" customHeight="1">
      <c r="A66" s="1">
        <v>30</v>
      </c>
      <c r="B66" s="67"/>
      <c r="C66" s="67"/>
      <c r="D66" s="67"/>
      <c r="E66" s="67"/>
      <c r="F66" s="68" t="str">
        <f>IF(H66="","",DATEDIF(G66,参加組数一覧!$F$1,"y"))</f>
        <v/>
      </c>
      <c r="G66" s="67" t="str">
        <f>IF($H66="","",VLOOKUP("JSTA"&amp;$H66,#REF!,10,FALSE))</f>
        <v/>
      </c>
      <c r="H66" s="67"/>
      <c r="I66" s="67"/>
      <c r="J66" s="67"/>
    </row>
    <row r="67" spans="1:10" ht="18.95" customHeight="1">
      <c r="B67" s="67"/>
      <c r="C67" s="67"/>
      <c r="D67" s="67"/>
      <c r="E67" s="67"/>
      <c r="F67" s="68" t="str">
        <f>IF(H67="","",DATEDIF(G67,参加組数一覧!$F$1,"y"))</f>
        <v/>
      </c>
      <c r="G67" s="67" t="str">
        <f>IF($H67="","",VLOOKUP("JSTA"&amp;$H67,#REF!,10,FALSE))</f>
        <v/>
      </c>
      <c r="H67" s="67"/>
      <c r="I67" s="67"/>
      <c r="J67" s="67"/>
    </row>
    <row r="68" spans="1:10" ht="18.95" customHeight="1">
      <c r="A68" s="1">
        <v>31</v>
      </c>
      <c r="B68" s="67"/>
      <c r="C68" s="67"/>
      <c r="D68" s="67"/>
      <c r="E68" s="67"/>
      <c r="F68" s="68" t="str">
        <f>IF(H68="","",DATEDIF(G68,参加組数一覧!$F$1,"y"))</f>
        <v/>
      </c>
      <c r="G68" s="67" t="str">
        <f>IF($H68="","",VLOOKUP("JSTA"&amp;$H68,#REF!,10,FALSE))</f>
        <v/>
      </c>
      <c r="H68" s="67"/>
      <c r="I68" s="67"/>
      <c r="J68" s="67"/>
    </row>
    <row r="69" spans="1:10" ht="18.95" customHeight="1">
      <c r="B69" s="67"/>
      <c r="C69" s="67"/>
      <c r="D69" s="67"/>
      <c r="E69" s="67"/>
      <c r="F69" s="68" t="str">
        <f>IF(H69="","",DATEDIF(G69,参加組数一覧!$F$1,"y"))</f>
        <v/>
      </c>
      <c r="G69" s="67" t="str">
        <f>IF($H69="","",VLOOKUP("JSTA"&amp;$H69,#REF!,10,FALSE))</f>
        <v/>
      </c>
      <c r="H69" s="67"/>
      <c r="I69" s="67"/>
      <c r="J69" s="67"/>
    </row>
    <row r="70" spans="1:10" ht="18.95" customHeight="1">
      <c r="A70" s="1">
        <v>32</v>
      </c>
      <c r="B70" s="67"/>
      <c r="C70" s="67"/>
      <c r="D70" s="67"/>
      <c r="E70" s="67"/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/>
      <c r="C71" s="67"/>
      <c r="D71" s="67"/>
      <c r="E71" s="67"/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conditionalFormatting sqref="F8:F31">
    <cfRule type="cellIs" dxfId="13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17" sqref="F17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38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98">
        <v>1</v>
      </c>
      <c r="B8" s="127"/>
      <c r="C8" s="128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1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98">
        <v>2</v>
      </c>
      <c r="B10" s="127"/>
      <c r="C10" s="128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1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98">
        <v>3</v>
      </c>
      <c r="B12" s="127"/>
      <c r="C12" s="128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1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98">
        <v>4</v>
      </c>
      <c r="B14" s="127"/>
      <c r="C14" s="128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1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98">
        <v>5</v>
      </c>
      <c r="B16" s="127"/>
      <c r="C16" s="128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1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98">
        <v>6</v>
      </c>
      <c r="B18" s="127"/>
      <c r="C18" s="128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1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98">
        <v>7</v>
      </c>
      <c r="B20" s="127"/>
      <c r="C20" s="128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1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98">
        <v>8</v>
      </c>
      <c r="B22" s="127"/>
      <c r="C22" s="128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1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98">
        <v>9</v>
      </c>
      <c r="B24" s="127"/>
      <c r="C24" s="128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1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98">
        <v>10</v>
      </c>
      <c r="B26" s="127"/>
      <c r="C26" s="128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1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98">
        <v>11</v>
      </c>
      <c r="B28" s="127"/>
      <c r="C28" s="128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1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98">
        <v>12</v>
      </c>
      <c r="B30" s="127"/>
      <c r="C30" s="128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1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 t="str">
        <f>IF($H38="","",VLOOKUP("JSTA"&amp;$H38,#REF!,3,FALSE)&amp;"　"&amp;VLOOKUP("JSTA"&amp;$H38,#REF!,4,FALSE))</f>
        <v/>
      </c>
      <c r="C38" s="67" t="str">
        <f>IF(F38="","",VLOOKUP(F38,#REF!,4,FALSE))</f>
        <v/>
      </c>
      <c r="D38" s="67" t="str">
        <f>IF(H38="","",参加組数一覧!$E$4)</f>
        <v/>
      </c>
      <c r="E38" s="67" t="str">
        <f>IF($H38="","",MID(VLOOKUP("JSTA"&amp;$H38,#REF!,23,0),7,20))</f>
        <v/>
      </c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 t="str">
        <f>IF($H39="","",VLOOKUP("JSTA"&amp;$H39,#REF!,3,FALSE)&amp;"　"&amp;VLOOKUP("JSTA"&amp;$H39,#REF!,4,FALSE))</f>
        <v/>
      </c>
      <c r="C39" s="67" t="str">
        <f>IF(F39="","",VLOOKUP(F39,#REF!,4,FALSE))</f>
        <v/>
      </c>
      <c r="D39" s="67" t="str">
        <f>IF(H39="","",参加組数一覧!$E$4)</f>
        <v/>
      </c>
      <c r="E39" s="67" t="str">
        <f>IF($H39="","",MID(VLOOKUP("JSTA"&amp;$H39,#REF!,23,0),7,20))</f>
        <v/>
      </c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 t="str">
        <f>IF($H40="","",VLOOKUP("JSTA"&amp;$H40,#REF!,3,FALSE)&amp;"　"&amp;VLOOKUP("JSTA"&amp;$H40,#REF!,4,FALSE))</f>
        <v/>
      </c>
      <c r="C40" s="67" t="str">
        <f>IF(F40="","",VLOOKUP(F40,#REF!,4,FALSE))</f>
        <v/>
      </c>
      <c r="D40" s="67" t="str">
        <f>IF(H40="","",参加組数一覧!$E$4)</f>
        <v/>
      </c>
      <c r="E40" s="67" t="str">
        <f>IF($H40="","",MID(VLOOKUP("JSTA"&amp;$H40,#REF!,23,0),7,20))</f>
        <v/>
      </c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 t="str">
        <f>IF($H41="","",VLOOKUP("JSTA"&amp;$H41,#REF!,3,FALSE)&amp;"　"&amp;VLOOKUP("JSTA"&amp;$H41,#REF!,4,FALSE))</f>
        <v/>
      </c>
      <c r="C41" s="67" t="str">
        <f>IF(F41="","",VLOOKUP(F41,#REF!,4,FALSE))</f>
        <v/>
      </c>
      <c r="D41" s="67" t="str">
        <f>IF(H41="","",参加組数一覧!$E$4)</f>
        <v/>
      </c>
      <c r="E41" s="67" t="str">
        <f>IF($H41="","",MID(VLOOKUP("JSTA"&amp;$H41,#REF!,23,0),7,20))</f>
        <v/>
      </c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 t="str">
        <f>IF($H42="","",VLOOKUP("JSTA"&amp;$H42,#REF!,3,FALSE)&amp;"　"&amp;VLOOKUP("JSTA"&amp;$H42,#REF!,4,FALSE))</f>
        <v/>
      </c>
      <c r="C42" s="67" t="str">
        <f>IF(F42="","",VLOOKUP(F42,#REF!,4,FALSE))</f>
        <v/>
      </c>
      <c r="D42" s="67" t="str">
        <f>IF(H42="","",参加組数一覧!$E$4)</f>
        <v/>
      </c>
      <c r="E42" s="67" t="str">
        <f>IF($H42="","",MID(VLOOKUP("JSTA"&amp;$H42,#REF!,23,0),7,20))</f>
        <v/>
      </c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 t="str">
        <f>IF($H43="","",VLOOKUP("JSTA"&amp;$H43,#REF!,3,FALSE)&amp;"　"&amp;VLOOKUP("JSTA"&amp;$H43,#REF!,4,FALSE))</f>
        <v/>
      </c>
      <c r="C43" s="67" t="str">
        <f>IF(F43="","",VLOOKUP(F43,#REF!,4,FALSE))</f>
        <v/>
      </c>
      <c r="D43" s="67" t="str">
        <f>IF(H43="","",参加組数一覧!$E$4)</f>
        <v/>
      </c>
      <c r="E43" s="67" t="str">
        <f>IF($H43="","",MID(VLOOKUP("JSTA"&amp;$H43,#REF!,23,0),7,20))</f>
        <v/>
      </c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 t="str">
        <f>IF($H44="","",VLOOKUP("JSTA"&amp;$H44,#REF!,3,FALSE)&amp;"　"&amp;VLOOKUP("JSTA"&amp;$H44,#REF!,4,FALSE))</f>
        <v/>
      </c>
      <c r="C44" s="67" t="str">
        <f>IF(F44="","",VLOOKUP(F44,#REF!,4,FALSE))</f>
        <v/>
      </c>
      <c r="D44" s="67" t="str">
        <f>IF(H44="","",参加組数一覧!$E$4)</f>
        <v/>
      </c>
      <c r="E44" s="67" t="str">
        <f>IF($H44="","",MID(VLOOKUP("JSTA"&amp;$H44,#REF!,23,0),7,20))</f>
        <v/>
      </c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 t="str">
        <f>IF($H45="","",VLOOKUP("JSTA"&amp;$H45,#REF!,3,FALSE)&amp;"　"&amp;VLOOKUP("JSTA"&amp;$H45,#REF!,4,FALSE))</f>
        <v/>
      </c>
      <c r="C45" s="67" t="str">
        <f>IF(F45="","",VLOOKUP(F45,#REF!,4,FALSE))</f>
        <v/>
      </c>
      <c r="D45" s="67" t="str">
        <f>IF(H45="","",参加組数一覧!$E$4)</f>
        <v/>
      </c>
      <c r="E45" s="67" t="str">
        <f>IF($H45="","",MID(VLOOKUP("JSTA"&amp;$H45,#REF!,23,0),7,20))</f>
        <v/>
      </c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 t="str">
        <f>IF($H46="","",VLOOKUP("JSTA"&amp;$H46,#REF!,3,FALSE)&amp;"　"&amp;VLOOKUP("JSTA"&amp;$H46,#REF!,4,FALSE))</f>
        <v/>
      </c>
      <c r="C46" s="67" t="str">
        <f>IF(F46="","",VLOOKUP(F46,#REF!,4,FALSE))</f>
        <v/>
      </c>
      <c r="D46" s="67" t="str">
        <f>IF(H46="","",参加組数一覧!$E$4)</f>
        <v/>
      </c>
      <c r="E46" s="67" t="str">
        <f>IF($H46="","",MID(VLOOKUP("JSTA"&amp;$H46,#REF!,23,0),7,20))</f>
        <v/>
      </c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 t="str">
        <f>IF($H47="","",VLOOKUP("JSTA"&amp;$H47,#REF!,3,FALSE)&amp;"　"&amp;VLOOKUP("JSTA"&amp;$H47,#REF!,4,FALSE))</f>
        <v/>
      </c>
      <c r="C47" s="67" t="str">
        <f>IF(F47="","",VLOOKUP(F47,#REF!,4,FALSE))</f>
        <v/>
      </c>
      <c r="D47" s="67" t="str">
        <f>IF(H47="","",参加組数一覧!$E$4)</f>
        <v/>
      </c>
      <c r="E47" s="67" t="str">
        <f>IF($H47="","",MID(VLOOKUP("JSTA"&amp;$H47,#REF!,23,0),7,20))</f>
        <v/>
      </c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 t="str">
        <f>IF($H48="","",VLOOKUP("JSTA"&amp;$H48,#REF!,3,FALSE)&amp;"　"&amp;VLOOKUP("JSTA"&amp;$H48,#REF!,4,FALSE))</f>
        <v/>
      </c>
      <c r="C48" s="67" t="str">
        <f>IF(F48="","",VLOOKUP(F48,#REF!,4,FALSE))</f>
        <v/>
      </c>
      <c r="D48" s="67" t="str">
        <f>IF(H48="","",参加組数一覧!$E$4)</f>
        <v/>
      </c>
      <c r="E48" s="67" t="str">
        <f>IF($H48="","",MID(VLOOKUP("JSTA"&amp;$H48,#REF!,23,0),7,20))</f>
        <v/>
      </c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 t="str">
        <f>IF($H49="","",VLOOKUP("JSTA"&amp;$H49,#REF!,3,FALSE)&amp;"　"&amp;VLOOKUP("JSTA"&amp;$H49,#REF!,4,FALSE))</f>
        <v/>
      </c>
      <c r="C49" s="67" t="str">
        <f>IF(F49="","",VLOOKUP(F49,#REF!,4,FALSE))</f>
        <v/>
      </c>
      <c r="D49" s="67" t="str">
        <f>IF(H49="","",参加組数一覧!$E$4)</f>
        <v/>
      </c>
      <c r="E49" s="67" t="str">
        <f>IF($H49="","",MID(VLOOKUP("JSTA"&amp;$H49,#REF!,23,0),7,20))</f>
        <v/>
      </c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 t="str">
        <f>IF($H50="","",VLOOKUP("JSTA"&amp;$H50,#REF!,3,FALSE)&amp;"　"&amp;VLOOKUP("JSTA"&amp;$H50,#REF!,4,FALSE))</f>
        <v/>
      </c>
      <c r="C50" s="67" t="str">
        <f>IF(F50="","",VLOOKUP(F50,#REF!,4,FALSE))</f>
        <v/>
      </c>
      <c r="D50" s="67" t="str">
        <f>IF(H50="","",参加組数一覧!$E$4)</f>
        <v/>
      </c>
      <c r="E50" s="67" t="str">
        <f>IF($H50="","",MID(VLOOKUP("JSTA"&amp;$H50,#REF!,23,0),7,20))</f>
        <v/>
      </c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 t="str">
        <f>IF($H51="","",VLOOKUP("JSTA"&amp;$H51,#REF!,3,FALSE)&amp;"　"&amp;VLOOKUP("JSTA"&amp;$H51,#REF!,4,FALSE))</f>
        <v/>
      </c>
      <c r="C51" s="67" t="str">
        <f>IF(F51="","",VLOOKUP(F51,#REF!,4,FALSE))</f>
        <v/>
      </c>
      <c r="D51" s="67" t="str">
        <f>IF(H51="","",参加組数一覧!$E$4)</f>
        <v/>
      </c>
      <c r="E51" s="67" t="str">
        <f>IF($H51="","",MID(VLOOKUP("JSTA"&amp;$H51,#REF!,23,0),7,20))</f>
        <v/>
      </c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 t="str">
        <f>IF($H52="","",VLOOKUP("JSTA"&amp;$H52,#REF!,3,FALSE)&amp;"　"&amp;VLOOKUP("JSTA"&amp;$H52,#REF!,4,FALSE))</f>
        <v/>
      </c>
      <c r="C52" s="67" t="str">
        <f>IF(F52="","",VLOOKUP(F52,#REF!,4,FALSE))</f>
        <v/>
      </c>
      <c r="D52" s="67" t="str">
        <f>IF(H52="","",参加組数一覧!$E$4)</f>
        <v/>
      </c>
      <c r="E52" s="67" t="str">
        <f>IF($H52="","",MID(VLOOKUP("JSTA"&amp;$H52,#REF!,23,0),7,20))</f>
        <v/>
      </c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 t="str">
        <f>IF($H53="","",VLOOKUP("JSTA"&amp;$H53,#REF!,3,FALSE)&amp;"　"&amp;VLOOKUP("JSTA"&amp;$H53,#REF!,4,FALSE))</f>
        <v/>
      </c>
      <c r="C53" s="67" t="str">
        <f>IF(F53="","",VLOOKUP(F53,#REF!,4,FALSE))</f>
        <v/>
      </c>
      <c r="D53" s="67" t="str">
        <f>IF(H53="","",参加組数一覧!$E$4)</f>
        <v/>
      </c>
      <c r="E53" s="67" t="str">
        <f>IF($H53="","",MID(VLOOKUP("JSTA"&amp;$H53,#REF!,23,0),7,20))</f>
        <v/>
      </c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 t="str">
        <f>IF($H54="","",VLOOKUP("JSTA"&amp;$H54,#REF!,3,FALSE)&amp;"　"&amp;VLOOKUP("JSTA"&amp;$H54,#REF!,4,FALSE))</f>
        <v/>
      </c>
      <c r="C54" s="67" t="str">
        <f>IF(F54="","",VLOOKUP(F54,#REF!,4,FALSE))</f>
        <v/>
      </c>
      <c r="D54" s="67" t="str">
        <f>IF(H54="","",参加組数一覧!$E$4)</f>
        <v/>
      </c>
      <c r="E54" s="67" t="str">
        <f>IF($H54="","",MID(VLOOKUP("JSTA"&amp;$H54,#REF!,23,0),7,20))</f>
        <v/>
      </c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 t="str">
        <f>IF($H55="","",VLOOKUP("JSTA"&amp;$H55,#REF!,3,FALSE)&amp;"　"&amp;VLOOKUP("JSTA"&amp;$H55,#REF!,4,FALSE))</f>
        <v/>
      </c>
      <c r="C55" s="67" t="str">
        <f>IF(F55="","",VLOOKUP(F55,#REF!,4,FALSE))</f>
        <v/>
      </c>
      <c r="D55" s="67" t="str">
        <f>IF(H55="","",参加組数一覧!$E$4)</f>
        <v/>
      </c>
      <c r="E55" s="67" t="str">
        <f>IF($H55="","",MID(VLOOKUP("JSTA"&amp;$H55,#REF!,23,0),7,20))</f>
        <v/>
      </c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 t="str">
        <f>IF($H56="","",VLOOKUP("JSTA"&amp;$H56,#REF!,3,FALSE)&amp;"　"&amp;VLOOKUP("JSTA"&amp;$H56,#REF!,4,FALSE))</f>
        <v/>
      </c>
      <c r="C56" s="67" t="str">
        <f>IF(F56="","",VLOOKUP(F56,#REF!,4,FALSE))</f>
        <v/>
      </c>
      <c r="D56" s="67" t="str">
        <f>IF(H56="","",参加組数一覧!$E$4)</f>
        <v/>
      </c>
      <c r="E56" s="67" t="str">
        <f>IF($H56="","",MID(VLOOKUP("JSTA"&amp;$H56,#REF!,23,0),7,20))</f>
        <v/>
      </c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 t="str">
        <f>IF($H57="","",VLOOKUP("JSTA"&amp;$H57,#REF!,3,FALSE)&amp;"　"&amp;VLOOKUP("JSTA"&amp;$H57,#REF!,4,FALSE))</f>
        <v/>
      </c>
      <c r="C57" s="67" t="str">
        <f>IF(F57="","",VLOOKUP(F57,#REF!,4,FALSE))</f>
        <v/>
      </c>
      <c r="D57" s="67" t="str">
        <f>IF(H57="","",参加組数一覧!$E$4)</f>
        <v/>
      </c>
      <c r="E57" s="67" t="str">
        <f>IF($H57="","",MID(VLOOKUP("JSTA"&amp;$H57,#REF!,23,0),7,20))</f>
        <v/>
      </c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 t="str">
        <f>IF($H64="","",VLOOKUP("JSTA"&amp;$H64,#REF!,3,FALSE)&amp;"　"&amp;VLOOKUP("JSTA"&amp;$H64,#REF!,4,FALSE))</f>
        <v/>
      </c>
      <c r="C64" s="67" t="str">
        <f>IF(F64="","",VLOOKUP(F64,#REF!,4,FALSE))</f>
        <v/>
      </c>
      <c r="D64" s="67" t="str">
        <f>IF(H64="","",参加組数一覧!$E$4)</f>
        <v/>
      </c>
      <c r="E64" s="67" t="str">
        <f>IF($H64="","",MID(VLOOKUP("JSTA"&amp;$H64,#REF!,23,0),7,20))</f>
        <v/>
      </c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 t="str">
        <f>IF($H65="","",VLOOKUP("JSTA"&amp;$H65,#REF!,3,FALSE)&amp;"　"&amp;VLOOKUP("JSTA"&amp;$H65,#REF!,4,FALSE))</f>
        <v/>
      </c>
      <c r="C65" s="67" t="str">
        <f>IF(F65="","",VLOOKUP(F65,#REF!,4,FALSE))</f>
        <v/>
      </c>
      <c r="D65" s="67" t="str">
        <f>IF(H65="","",参加組数一覧!$E$4)</f>
        <v/>
      </c>
      <c r="E65" s="67" t="str">
        <f>IF($H65="","",MID(VLOOKUP("JSTA"&amp;$H65,#REF!,23,0),7,20))</f>
        <v/>
      </c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 t="str">
        <f>IF($H66="","",VLOOKUP("JSTA"&amp;$H66,#REF!,3,FALSE)&amp;"　"&amp;VLOOKUP("JSTA"&amp;$H66,#REF!,4,FALSE))</f>
        <v/>
      </c>
      <c r="C66" s="67" t="str">
        <f>IF(F66="","",VLOOKUP(F66,#REF!,4,FALSE))</f>
        <v/>
      </c>
      <c r="D66" s="67" t="str">
        <f>IF(H66="","",参加組数一覧!$E$4)</f>
        <v/>
      </c>
      <c r="E66" s="67" t="str">
        <f>IF($H66="","",MID(VLOOKUP("JSTA"&amp;$H66,#REF!,23,0),7,20))</f>
        <v/>
      </c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 t="str">
        <f>IF($H67="","",VLOOKUP("JSTA"&amp;$H67,#REF!,3,FALSE)&amp;"　"&amp;VLOOKUP("JSTA"&amp;$H67,#REF!,4,FALSE))</f>
        <v/>
      </c>
      <c r="C67" s="67" t="str">
        <f>IF(F67="","",VLOOKUP(F67,#REF!,4,FALSE))</f>
        <v/>
      </c>
      <c r="D67" s="67" t="str">
        <f>IF(H67="","",参加組数一覧!$E$4)</f>
        <v/>
      </c>
      <c r="E67" s="67" t="str">
        <f>IF($H67="","",MID(VLOOKUP("JSTA"&amp;$H67,#REF!,23,0),7,20))</f>
        <v/>
      </c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 t="str">
        <f>IF($H68="","",VLOOKUP("JSTA"&amp;$H68,#REF!,3,FALSE)&amp;"　"&amp;VLOOKUP("JSTA"&amp;$H68,#REF!,4,FALSE))</f>
        <v/>
      </c>
      <c r="C68" s="67" t="str">
        <f>IF(F68="","",VLOOKUP(F68,#REF!,4,FALSE))</f>
        <v/>
      </c>
      <c r="D68" s="67" t="str">
        <f>IF(H68="","",参加組数一覧!$E$4)</f>
        <v/>
      </c>
      <c r="E68" s="67" t="str">
        <f>IF($H68="","",MID(VLOOKUP("JSTA"&amp;$H68,#REF!,23,0),7,20))</f>
        <v/>
      </c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 t="str">
        <f>IF($H69="","",VLOOKUP("JSTA"&amp;$H69,#REF!,3,FALSE)&amp;"　"&amp;VLOOKUP("JSTA"&amp;$H69,#REF!,4,FALSE))</f>
        <v/>
      </c>
      <c r="C69" s="67" t="str">
        <f>IF(F69="","",VLOOKUP(F69,#REF!,4,FALSE))</f>
        <v/>
      </c>
      <c r="D69" s="67" t="str">
        <f>IF(H69="","",参加組数一覧!$E$4)</f>
        <v/>
      </c>
      <c r="E69" s="67" t="str">
        <f>IF($H69="","",MID(VLOOKUP("JSTA"&amp;$H69,#REF!,23,0),7,20))</f>
        <v/>
      </c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 t="str">
        <f>IF($H71="","",VLOOKUP("JSTA"&amp;$H71,#REF!,3,FALSE)&amp;"　"&amp;VLOOKUP("JSTA"&amp;$H71,#REF!,4,FALSE))</f>
        <v/>
      </c>
      <c r="C71" s="67" t="str">
        <f>IF(F71="","",VLOOKUP(F71,#REF!,4,FALSE))</f>
        <v/>
      </c>
      <c r="D71" s="67" t="str">
        <f>IF(H71="","",参加組数一覧!$E$4)</f>
        <v/>
      </c>
      <c r="E71" s="67" t="str">
        <f>IF($H71="","",MID(VLOOKUP("JSTA"&amp;$H71,#REF!,23,0),7,20))</f>
        <v/>
      </c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2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E14" sqref="E14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39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82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82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/>
      <c r="C63" s="67"/>
      <c r="D63" s="67"/>
      <c r="E63" s="67"/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/>
      <c r="C64" s="67"/>
      <c r="D64" s="67"/>
      <c r="E64" s="67"/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/>
      <c r="C65" s="67"/>
      <c r="D65" s="67"/>
      <c r="E65" s="67"/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/>
      <c r="C66" s="67"/>
      <c r="D66" s="67"/>
      <c r="E66" s="67"/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/>
      <c r="C67" s="67"/>
      <c r="D67" s="67"/>
      <c r="E67" s="67"/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/>
      <c r="C68" s="67"/>
      <c r="D68" s="67"/>
      <c r="E68" s="67"/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/>
      <c r="C69" s="67"/>
      <c r="D69" s="67"/>
      <c r="E69" s="67"/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/>
      <c r="C70" s="67"/>
      <c r="D70" s="67"/>
      <c r="E70" s="67"/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/>
      <c r="C71" s="67"/>
      <c r="D71" s="67"/>
      <c r="E71" s="67"/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1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E13" sqref="E13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40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98">
        <v>1</v>
      </c>
      <c r="B8" s="127"/>
      <c r="C8" s="128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1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98">
        <v>2</v>
      </c>
      <c r="B10" s="127"/>
      <c r="C10" s="128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1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98">
        <v>3</v>
      </c>
      <c r="B12" s="127"/>
      <c r="C12" s="128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1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98">
        <v>4</v>
      </c>
      <c r="B14" s="127"/>
      <c r="C14" s="128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1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98">
        <v>5</v>
      </c>
      <c r="B16" s="127"/>
      <c r="C16" s="128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1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98">
        <v>6</v>
      </c>
      <c r="B18" s="127"/>
      <c r="C18" s="128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1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98">
        <v>7</v>
      </c>
      <c r="B20" s="127"/>
      <c r="C20" s="128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1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98">
        <v>8</v>
      </c>
      <c r="B22" s="127"/>
      <c r="C22" s="128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1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98">
        <v>9</v>
      </c>
      <c r="B24" s="127"/>
      <c r="C24" s="128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1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98">
        <v>10</v>
      </c>
      <c r="B26" s="127"/>
      <c r="C26" s="128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1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98">
        <v>11</v>
      </c>
      <c r="B28" s="127"/>
      <c r="C28" s="128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1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98">
        <v>12</v>
      </c>
      <c r="B30" s="127"/>
      <c r="C30" s="128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1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 t="str">
        <f>IF($H38="","",VLOOKUP("JSTA"&amp;$H38,#REF!,3,FALSE)&amp;"　"&amp;VLOOKUP("JSTA"&amp;$H38,#REF!,4,FALSE))</f>
        <v/>
      </c>
      <c r="C38" s="67" t="str">
        <f>IF(F38="","",VLOOKUP(F38,#REF!,4,FALSE))</f>
        <v/>
      </c>
      <c r="D38" s="67" t="str">
        <f>IF(H38="","",参加組数一覧!$E$4)</f>
        <v/>
      </c>
      <c r="E38" s="67" t="str">
        <f>IF($H38="","",MID(VLOOKUP("JSTA"&amp;$H38,#REF!,23,0),7,20))</f>
        <v/>
      </c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 t="str">
        <f>IF($H39="","",VLOOKUP("JSTA"&amp;$H39,#REF!,3,FALSE)&amp;"　"&amp;VLOOKUP("JSTA"&amp;$H39,#REF!,4,FALSE))</f>
        <v/>
      </c>
      <c r="C39" s="67" t="str">
        <f>IF(F39="","",VLOOKUP(F39,#REF!,4,FALSE))</f>
        <v/>
      </c>
      <c r="D39" s="67" t="str">
        <f>IF(H39="","",参加組数一覧!$E$4)</f>
        <v/>
      </c>
      <c r="E39" s="67" t="str">
        <f>IF($H39="","",MID(VLOOKUP("JSTA"&amp;$H39,#REF!,23,0),7,20))</f>
        <v/>
      </c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 t="str">
        <f>IF($H40="","",VLOOKUP("JSTA"&amp;$H40,#REF!,3,FALSE)&amp;"　"&amp;VLOOKUP("JSTA"&amp;$H40,#REF!,4,FALSE))</f>
        <v/>
      </c>
      <c r="C40" s="67" t="str">
        <f>IF(F40="","",VLOOKUP(F40,#REF!,4,FALSE))</f>
        <v/>
      </c>
      <c r="D40" s="67" t="str">
        <f>IF(H40="","",参加組数一覧!$E$4)</f>
        <v/>
      </c>
      <c r="E40" s="67" t="str">
        <f>IF($H40="","",MID(VLOOKUP("JSTA"&amp;$H40,#REF!,23,0),7,20))</f>
        <v/>
      </c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 t="str">
        <f>IF($H41="","",VLOOKUP("JSTA"&amp;$H41,#REF!,3,FALSE)&amp;"　"&amp;VLOOKUP("JSTA"&amp;$H41,#REF!,4,FALSE))</f>
        <v/>
      </c>
      <c r="C41" s="67" t="str">
        <f>IF(F41="","",VLOOKUP(F41,#REF!,4,FALSE))</f>
        <v/>
      </c>
      <c r="D41" s="67" t="str">
        <f>IF(H41="","",参加組数一覧!$E$4)</f>
        <v/>
      </c>
      <c r="E41" s="67" t="str">
        <f>IF($H41="","",MID(VLOOKUP("JSTA"&amp;$H41,#REF!,23,0),7,20))</f>
        <v/>
      </c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 t="str">
        <f>IF($H42="","",VLOOKUP("JSTA"&amp;$H42,#REF!,3,FALSE)&amp;"　"&amp;VLOOKUP("JSTA"&amp;$H42,#REF!,4,FALSE))</f>
        <v/>
      </c>
      <c r="C42" s="67" t="str">
        <f>IF(F42="","",VLOOKUP(F42,#REF!,4,FALSE))</f>
        <v/>
      </c>
      <c r="D42" s="67" t="str">
        <f>IF(H42="","",参加組数一覧!$E$4)</f>
        <v/>
      </c>
      <c r="E42" s="67" t="str">
        <f>IF($H42="","",MID(VLOOKUP("JSTA"&amp;$H42,#REF!,23,0),7,20))</f>
        <v/>
      </c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 t="str">
        <f>IF($H43="","",VLOOKUP("JSTA"&amp;$H43,#REF!,3,FALSE)&amp;"　"&amp;VLOOKUP("JSTA"&amp;$H43,#REF!,4,FALSE))</f>
        <v/>
      </c>
      <c r="C43" s="67" t="str">
        <f>IF(F43="","",VLOOKUP(F43,#REF!,4,FALSE))</f>
        <v/>
      </c>
      <c r="D43" s="67" t="str">
        <f>IF(H43="","",参加組数一覧!$E$4)</f>
        <v/>
      </c>
      <c r="E43" s="67" t="str">
        <f>IF($H43="","",MID(VLOOKUP("JSTA"&amp;$H43,#REF!,23,0),7,20))</f>
        <v/>
      </c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 t="str">
        <f>IF($H44="","",VLOOKUP("JSTA"&amp;$H44,#REF!,3,FALSE)&amp;"　"&amp;VLOOKUP("JSTA"&amp;$H44,#REF!,4,FALSE))</f>
        <v/>
      </c>
      <c r="C44" s="67" t="str">
        <f>IF(F44="","",VLOOKUP(F44,#REF!,4,FALSE))</f>
        <v/>
      </c>
      <c r="D44" s="67" t="str">
        <f>IF(H44="","",参加組数一覧!$E$4)</f>
        <v/>
      </c>
      <c r="E44" s="67" t="str">
        <f>IF($H44="","",MID(VLOOKUP("JSTA"&amp;$H44,#REF!,23,0),7,20))</f>
        <v/>
      </c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 t="str">
        <f>IF($H45="","",VLOOKUP("JSTA"&amp;$H45,#REF!,3,FALSE)&amp;"　"&amp;VLOOKUP("JSTA"&amp;$H45,#REF!,4,FALSE))</f>
        <v/>
      </c>
      <c r="C45" s="67" t="str">
        <f>IF(F45="","",VLOOKUP(F45,#REF!,4,FALSE))</f>
        <v/>
      </c>
      <c r="D45" s="67" t="str">
        <f>IF(H45="","",参加組数一覧!$E$4)</f>
        <v/>
      </c>
      <c r="E45" s="67" t="str">
        <f>IF($H45="","",MID(VLOOKUP("JSTA"&amp;$H45,#REF!,23,0),7,20))</f>
        <v/>
      </c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 t="str">
        <f>IF($H46="","",VLOOKUP("JSTA"&amp;$H46,#REF!,3,FALSE)&amp;"　"&amp;VLOOKUP("JSTA"&amp;$H46,#REF!,4,FALSE))</f>
        <v/>
      </c>
      <c r="C46" s="67" t="str">
        <f>IF(F46="","",VLOOKUP(F46,#REF!,4,FALSE))</f>
        <v/>
      </c>
      <c r="D46" s="67" t="str">
        <f>IF(H46="","",参加組数一覧!$E$4)</f>
        <v/>
      </c>
      <c r="E46" s="67" t="str">
        <f>IF($H46="","",MID(VLOOKUP("JSTA"&amp;$H46,#REF!,23,0),7,20))</f>
        <v/>
      </c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 t="str">
        <f>IF($H47="","",VLOOKUP("JSTA"&amp;$H47,#REF!,3,FALSE)&amp;"　"&amp;VLOOKUP("JSTA"&amp;$H47,#REF!,4,FALSE))</f>
        <v/>
      </c>
      <c r="C47" s="67" t="str">
        <f>IF(F47="","",VLOOKUP(F47,#REF!,4,FALSE))</f>
        <v/>
      </c>
      <c r="D47" s="67" t="str">
        <f>IF(H47="","",参加組数一覧!$E$4)</f>
        <v/>
      </c>
      <c r="E47" s="67" t="str">
        <f>IF($H47="","",MID(VLOOKUP("JSTA"&amp;$H47,#REF!,23,0),7,20))</f>
        <v/>
      </c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 t="str">
        <f>IF($H48="","",VLOOKUP("JSTA"&amp;$H48,#REF!,3,FALSE)&amp;"　"&amp;VLOOKUP("JSTA"&amp;$H48,#REF!,4,FALSE))</f>
        <v/>
      </c>
      <c r="C48" s="67" t="str">
        <f>IF(F48="","",VLOOKUP(F48,#REF!,4,FALSE))</f>
        <v/>
      </c>
      <c r="D48" s="67" t="str">
        <f>IF(H48="","",参加組数一覧!$E$4)</f>
        <v/>
      </c>
      <c r="E48" s="67" t="str">
        <f>IF($H48="","",MID(VLOOKUP("JSTA"&amp;$H48,#REF!,23,0),7,20))</f>
        <v/>
      </c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 t="str">
        <f>IF($H49="","",VLOOKUP("JSTA"&amp;$H49,#REF!,3,FALSE)&amp;"　"&amp;VLOOKUP("JSTA"&amp;$H49,#REF!,4,FALSE))</f>
        <v/>
      </c>
      <c r="C49" s="67" t="str">
        <f>IF(F49="","",VLOOKUP(F49,#REF!,4,FALSE))</f>
        <v/>
      </c>
      <c r="D49" s="67" t="str">
        <f>IF(H49="","",参加組数一覧!$E$4)</f>
        <v/>
      </c>
      <c r="E49" s="67" t="str">
        <f>IF($H49="","",MID(VLOOKUP("JSTA"&amp;$H49,#REF!,23,0),7,20))</f>
        <v/>
      </c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 t="str">
        <f>IF($H50="","",VLOOKUP("JSTA"&amp;$H50,#REF!,3,FALSE)&amp;"　"&amp;VLOOKUP("JSTA"&amp;$H50,#REF!,4,FALSE))</f>
        <v/>
      </c>
      <c r="C50" s="67" t="str">
        <f>IF(F50="","",VLOOKUP(F50,#REF!,4,FALSE))</f>
        <v/>
      </c>
      <c r="D50" s="67" t="str">
        <f>IF(H50="","",参加組数一覧!$E$4)</f>
        <v/>
      </c>
      <c r="E50" s="67" t="str">
        <f>IF($H50="","",MID(VLOOKUP("JSTA"&amp;$H50,#REF!,23,0),7,20))</f>
        <v/>
      </c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 t="str">
        <f>IF($H51="","",VLOOKUP("JSTA"&amp;$H51,#REF!,3,FALSE)&amp;"　"&amp;VLOOKUP("JSTA"&amp;$H51,#REF!,4,FALSE))</f>
        <v/>
      </c>
      <c r="C51" s="67" t="str">
        <f>IF(F51="","",VLOOKUP(F51,#REF!,4,FALSE))</f>
        <v/>
      </c>
      <c r="D51" s="67" t="str">
        <f>IF(H51="","",参加組数一覧!$E$4)</f>
        <v/>
      </c>
      <c r="E51" s="67" t="str">
        <f>IF($H51="","",MID(VLOOKUP("JSTA"&amp;$H51,#REF!,23,0),7,20))</f>
        <v/>
      </c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 t="str">
        <f>IF($H52="","",VLOOKUP("JSTA"&amp;$H52,#REF!,3,FALSE)&amp;"　"&amp;VLOOKUP("JSTA"&amp;$H52,#REF!,4,FALSE))</f>
        <v/>
      </c>
      <c r="C52" s="67" t="str">
        <f>IF(F52="","",VLOOKUP(F52,#REF!,4,FALSE))</f>
        <v/>
      </c>
      <c r="D52" s="67" t="str">
        <f>IF(H52="","",参加組数一覧!$E$4)</f>
        <v/>
      </c>
      <c r="E52" s="67" t="str">
        <f>IF($H52="","",MID(VLOOKUP("JSTA"&amp;$H52,#REF!,23,0),7,20))</f>
        <v/>
      </c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 t="str">
        <f>IF($H53="","",VLOOKUP("JSTA"&amp;$H53,#REF!,3,FALSE)&amp;"　"&amp;VLOOKUP("JSTA"&amp;$H53,#REF!,4,FALSE))</f>
        <v/>
      </c>
      <c r="C53" s="67" t="str">
        <f>IF(F53="","",VLOOKUP(F53,#REF!,4,FALSE))</f>
        <v/>
      </c>
      <c r="D53" s="67" t="str">
        <f>IF(H53="","",参加組数一覧!$E$4)</f>
        <v/>
      </c>
      <c r="E53" s="67" t="str">
        <f>IF($H53="","",MID(VLOOKUP("JSTA"&amp;$H53,#REF!,23,0),7,20))</f>
        <v/>
      </c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 t="str">
        <f>IF($H54="","",VLOOKUP("JSTA"&amp;$H54,#REF!,3,FALSE)&amp;"　"&amp;VLOOKUP("JSTA"&amp;$H54,#REF!,4,FALSE))</f>
        <v/>
      </c>
      <c r="C54" s="67" t="str">
        <f>IF(F54="","",VLOOKUP(F54,#REF!,4,FALSE))</f>
        <v/>
      </c>
      <c r="D54" s="67" t="str">
        <f>IF(H54="","",参加組数一覧!$E$4)</f>
        <v/>
      </c>
      <c r="E54" s="67" t="str">
        <f>IF($H54="","",MID(VLOOKUP("JSTA"&amp;$H54,#REF!,23,0),7,20))</f>
        <v/>
      </c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 t="str">
        <f>IF($H55="","",VLOOKUP("JSTA"&amp;$H55,#REF!,3,FALSE)&amp;"　"&amp;VLOOKUP("JSTA"&amp;$H55,#REF!,4,FALSE))</f>
        <v/>
      </c>
      <c r="C55" s="67" t="str">
        <f>IF(F55="","",VLOOKUP(F55,#REF!,4,FALSE))</f>
        <v/>
      </c>
      <c r="D55" s="67" t="str">
        <f>IF(H55="","",参加組数一覧!$E$4)</f>
        <v/>
      </c>
      <c r="E55" s="67" t="str">
        <f>IF($H55="","",MID(VLOOKUP("JSTA"&amp;$H55,#REF!,23,0),7,20))</f>
        <v/>
      </c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 t="str">
        <f>IF($H56="","",VLOOKUP("JSTA"&amp;$H56,#REF!,3,FALSE)&amp;"　"&amp;VLOOKUP("JSTA"&amp;$H56,#REF!,4,FALSE))</f>
        <v/>
      </c>
      <c r="C56" s="67" t="str">
        <f>IF(F56="","",VLOOKUP(F56,#REF!,4,FALSE))</f>
        <v/>
      </c>
      <c r="D56" s="67" t="str">
        <f>IF(H56="","",参加組数一覧!$E$4)</f>
        <v/>
      </c>
      <c r="E56" s="67" t="str">
        <f>IF($H56="","",MID(VLOOKUP("JSTA"&amp;$H56,#REF!,23,0),7,20))</f>
        <v/>
      </c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 t="str">
        <f>IF($H57="","",VLOOKUP("JSTA"&amp;$H57,#REF!,3,FALSE)&amp;"　"&amp;VLOOKUP("JSTA"&amp;$H57,#REF!,4,FALSE))</f>
        <v/>
      </c>
      <c r="C57" s="67" t="str">
        <f>IF(F57="","",VLOOKUP(F57,#REF!,4,FALSE))</f>
        <v/>
      </c>
      <c r="D57" s="67" t="str">
        <f>IF(H57="","",参加組数一覧!$E$4)</f>
        <v/>
      </c>
      <c r="E57" s="67" t="str">
        <f>IF($H57="","",MID(VLOOKUP("JSTA"&amp;$H57,#REF!,23,0),7,20))</f>
        <v/>
      </c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 t="str">
        <f>IF($H63="","",VLOOKUP("JSTA"&amp;$H63,#REF!,3,FALSE)&amp;"　"&amp;VLOOKUP("JSTA"&amp;$H63,#REF!,4,FALSE))</f>
        <v/>
      </c>
      <c r="C63" s="67" t="str">
        <f>IF(F63="","",VLOOKUP(F63,#REF!,4,FALSE))</f>
        <v/>
      </c>
      <c r="D63" s="67" t="str">
        <f>IF(H63="","",参加組数一覧!$E$4)</f>
        <v/>
      </c>
      <c r="E63" s="67" t="str">
        <f>IF($H63="","",MID(VLOOKUP("JSTA"&amp;$H63,#REF!,23,0),7,20))</f>
        <v/>
      </c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B64" s="67" t="str">
        <f>IF($H64="","",VLOOKUP("JSTA"&amp;$H64,#REF!,3,FALSE)&amp;"　"&amp;VLOOKUP("JSTA"&amp;$H64,#REF!,4,FALSE))</f>
        <v/>
      </c>
      <c r="C64" s="67" t="str">
        <f>IF(F64="","",VLOOKUP(F64,#REF!,4,FALSE))</f>
        <v/>
      </c>
      <c r="D64" s="67" t="str">
        <f>IF(H64="","",参加組数一覧!$E$4)</f>
        <v/>
      </c>
      <c r="E64" s="67" t="str">
        <f>IF($H64="","",MID(VLOOKUP("JSTA"&amp;$H64,#REF!,23,0),7,20))</f>
        <v/>
      </c>
      <c r="F64" s="68" t="str">
        <f>IF(H64="","",DATEDIF(G64,参加組数一覧!$F$1,"y"))</f>
        <v/>
      </c>
      <c r="G64" s="67"/>
      <c r="H64" s="67"/>
      <c r="I64" s="67"/>
      <c r="J64" s="67"/>
    </row>
    <row r="65" spans="1:10" ht="18.95" customHeight="1">
      <c r="B65" s="67" t="str">
        <f>IF($H65="","",VLOOKUP("JSTA"&amp;$H65,#REF!,3,FALSE)&amp;"　"&amp;VLOOKUP("JSTA"&amp;$H65,#REF!,4,FALSE))</f>
        <v/>
      </c>
      <c r="C65" s="67" t="str">
        <f>IF(F65="","",VLOOKUP(F65,#REF!,4,FALSE))</f>
        <v/>
      </c>
      <c r="D65" s="67" t="str">
        <f>IF(H65="","",参加組数一覧!$E$4)</f>
        <v/>
      </c>
      <c r="E65" s="67" t="str">
        <f>IF($H65="","",MID(VLOOKUP("JSTA"&amp;$H65,#REF!,23,0),7,20))</f>
        <v/>
      </c>
      <c r="F65" s="68" t="str">
        <f>IF(H65="","",DATEDIF(G65,参加組数一覧!$F$1,"y"))</f>
        <v/>
      </c>
      <c r="G65" s="67"/>
      <c r="H65" s="67"/>
      <c r="I65" s="67"/>
      <c r="J65" s="67"/>
    </row>
    <row r="66" spans="1:10" ht="18.95" customHeight="1">
      <c r="A66" s="1">
        <v>30</v>
      </c>
      <c r="B66" s="67" t="str">
        <f>IF($H66="","",VLOOKUP("JSTA"&amp;$H66,#REF!,3,FALSE)&amp;"　"&amp;VLOOKUP("JSTA"&amp;$H66,#REF!,4,FALSE))</f>
        <v/>
      </c>
      <c r="C66" s="67" t="str">
        <f>IF(F66="","",VLOOKUP(F66,#REF!,4,FALSE))</f>
        <v/>
      </c>
      <c r="D66" s="67" t="str">
        <f>IF(H66="","",参加組数一覧!$E$4)</f>
        <v/>
      </c>
      <c r="E66" s="67" t="str">
        <f>IF($H66="","",MID(VLOOKUP("JSTA"&amp;$H66,#REF!,23,0),7,20))</f>
        <v/>
      </c>
      <c r="F66" s="68" t="str">
        <f>IF(H66="","",DATEDIF(G66,参加組数一覧!$F$1,"y"))</f>
        <v/>
      </c>
      <c r="G66" s="67"/>
      <c r="H66" s="67"/>
      <c r="I66" s="67"/>
      <c r="J66" s="67"/>
    </row>
    <row r="67" spans="1:10" ht="18.95" customHeight="1">
      <c r="B67" s="67" t="str">
        <f>IF($H67="","",VLOOKUP("JSTA"&amp;$H67,#REF!,3,FALSE)&amp;"　"&amp;VLOOKUP("JSTA"&amp;$H67,#REF!,4,FALSE))</f>
        <v/>
      </c>
      <c r="C67" s="67" t="str">
        <f>IF(F67="","",VLOOKUP(F67,#REF!,4,FALSE))</f>
        <v/>
      </c>
      <c r="D67" s="67" t="str">
        <f>IF(H67="","",参加組数一覧!$E$4)</f>
        <v/>
      </c>
      <c r="E67" s="67" t="str">
        <f>IF($H67="","",MID(VLOOKUP("JSTA"&amp;$H67,#REF!,23,0),7,20))</f>
        <v/>
      </c>
      <c r="F67" s="68" t="str">
        <f>IF(H67="","",DATEDIF(G67,参加組数一覧!$F$1,"y"))</f>
        <v/>
      </c>
      <c r="G67" s="67"/>
      <c r="H67" s="67"/>
      <c r="I67" s="67"/>
      <c r="J67" s="67"/>
    </row>
    <row r="68" spans="1:10" ht="18.95" customHeight="1">
      <c r="A68" s="1">
        <v>31</v>
      </c>
      <c r="B68" s="67" t="str">
        <f>IF($H68="","",VLOOKUP("JSTA"&amp;$H68,#REF!,3,FALSE)&amp;"　"&amp;VLOOKUP("JSTA"&amp;$H68,#REF!,4,FALSE))</f>
        <v/>
      </c>
      <c r="C68" s="67" t="str">
        <f>IF(F68="","",VLOOKUP(F68,#REF!,4,FALSE))</f>
        <v/>
      </c>
      <c r="D68" s="67" t="str">
        <f>IF(H68="","",参加組数一覧!$E$4)</f>
        <v/>
      </c>
      <c r="E68" s="67" t="str">
        <f>IF($H68="","",MID(VLOOKUP("JSTA"&amp;$H68,#REF!,23,0),7,20))</f>
        <v/>
      </c>
      <c r="F68" s="68" t="str">
        <f>IF(H68="","",DATEDIF(G68,参加組数一覧!$F$1,"y"))</f>
        <v/>
      </c>
      <c r="G68" s="67"/>
      <c r="H68" s="67"/>
      <c r="I68" s="67"/>
      <c r="J68" s="67"/>
    </row>
    <row r="69" spans="1:10" ht="18.95" customHeight="1">
      <c r="B69" s="67" t="str">
        <f>IF($H69="","",VLOOKUP("JSTA"&amp;$H69,#REF!,3,FALSE)&amp;"　"&amp;VLOOKUP("JSTA"&amp;$H69,#REF!,4,FALSE))</f>
        <v/>
      </c>
      <c r="C69" s="67" t="str">
        <f>IF(F69="","",VLOOKUP(F69,#REF!,4,FALSE))</f>
        <v/>
      </c>
      <c r="D69" s="67" t="str">
        <f>IF(H69="","",参加組数一覧!$E$4)</f>
        <v/>
      </c>
      <c r="E69" s="67" t="str">
        <f>IF($H69="","",MID(VLOOKUP("JSTA"&amp;$H69,#REF!,23,0),7,20))</f>
        <v/>
      </c>
      <c r="F69" s="68" t="str">
        <f>IF(H69="","",DATEDIF(G69,参加組数一覧!$F$1,"y"))</f>
        <v/>
      </c>
      <c r="G69" s="67"/>
      <c r="H69" s="67"/>
      <c r="I69" s="67"/>
      <c r="J69" s="67"/>
    </row>
    <row r="70" spans="1:10" ht="18.95" customHeight="1">
      <c r="A70" s="1">
        <v>32</v>
      </c>
      <c r="B70" s="67" t="str">
        <f>IF($H70="","",VLOOKUP("JSTA"&amp;$H70,#REF!,3,FALSE)&amp;"　"&amp;VLOOKUP("JSTA"&amp;$H70,#REF!,4,FALSE))</f>
        <v/>
      </c>
      <c r="C70" s="67" t="str">
        <f>IF(F70="","",VLOOKUP(F70,#REF!,4,FALSE))</f>
        <v/>
      </c>
      <c r="D70" s="67" t="str">
        <f>IF(H70="","",参加組数一覧!$E$4)</f>
        <v/>
      </c>
      <c r="E70" s="67" t="str">
        <f>IF($H70="","",MID(VLOOKUP("JSTA"&amp;$H70,#REF!,23,0),7,20))</f>
        <v/>
      </c>
      <c r="F70" s="68" t="str">
        <f>IF(H70="","",DATEDIF(G70,参加組数一覧!$F$1,"y"))</f>
        <v/>
      </c>
      <c r="G70" s="67" t="str">
        <f>IF($H70="","",VLOOKUP("JSTA"&amp;$H70,#REF!,10,FALSE))</f>
        <v/>
      </c>
      <c r="H70" s="67"/>
      <c r="I70" s="67"/>
      <c r="J70" s="67"/>
    </row>
    <row r="71" spans="1:10" ht="18.95" customHeight="1">
      <c r="B71" s="67" t="str">
        <f>IF($H71="","",VLOOKUP("JSTA"&amp;$H71,#REF!,3,FALSE)&amp;"　"&amp;VLOOKUP("JSTA"&amp;$H71,#REF!,4,FALSE))</f>
        <v/>
      </c>
      <c r="C71" s="67" t="str">
        <f>IF(F71="","",VLOOKUP(F71,#REF!,4,FALSE))</f>
        <v/>
      </c>
      <c r="D71" s="67" t="str">
        <f>IF(H71="","",参加組数一覧!$E$4)</f>
        <v/>
      </c>
      <c r="E71" s="67" t="str">
        <f>IF($H71="","",MID(VLOOKUP("JSTA"&amp;$H71,#REF!,23,0),7,20))</f>
        <v/>
      </c>
      <c r="F71" s="68" t="str">
        <f>IF(H71="","",DATEDIF(G71,参加組数一覧!$F$1,"y"))</f>
        <v/>
      </c>
      <c r="G71" s="67" t="str">
        <f>IF($H71="","",VLOOKUP("JSTA"&amp;$H71,#REF!,10,FALSE))</f>
        <v/>
      </c>
      <c r="H71" s="67"/>
      <c r="I71" s="67"/>
      <c r="J71" s="67"/>
    </row>
    <row r="72" spans="1:10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10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10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10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10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10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0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I17" sqref="I17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41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98">
        <v>1</v>
      </c>
      <c r="B8" s="127"/>
      <c r="C8" s="128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1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98">
        <v>2</v>
      </c>
      <c r="B10" s="127"/>
      <c r="C10" s="128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1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98">
        <v>3</v>
      </c>
      <c r="B12" s="127"/>
      <c r="C12" s="128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1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98">
        <v>4</v>
      </c>
      <c r="B14" s="127"/>
      <c r="C14" s="128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1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98">
        <v>5</v>
      </c>
      <c r="B16" s="127"/>
      <c r="C16" s="128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1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98">
        <v>6</v>
      </c>
      <c r="B18" s="127"/>
      <c r="C18" s="128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1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98">
        <v>7</v>
      </c>
      <c r="B20" s="127"/>
      <c r="C20" s="128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1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98">
        <v>8</v>
      </c>
      <c r="B22" s="127"/>
      <c r="C22" s="128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1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98">
        <v>9</v>
      </c>
      <c r="B24" s="127"/>
      <c r="C24" s="128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1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98">
        <v>10</v>
      </c>
      <c r="B26" s="127"/>
      <c r="C26" s="128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1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98">
        <v>11</v>
      </c>
      <c r="B28" s="127"/>
      <c r="C28" s="128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1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98">
        <v>12</v>
      </c>
      <c r="B30" s="127"/>
      <c r="C30" s="128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1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/>
      <c r="C58" s="67"/>
      <c r="D58" s="67"/>
      <c r="E58" s="67"/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/>
      <c r="C59" s="67"/>
      <c r="D59" s="67"/>
      <c r="E59" s="67"/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/>
      <c r="C60" s="67"/>
      <c r="D60" s="67"/>
      <c r="E60" s="67"/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/>
      <c r="C61" s="67"/>
      <c r="D61" s="67"/>
      <c r="E61" s="67"/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/>
      <c r="C62" s="67"/>
      <c r="D62" s="67"/>
      <c r="E62" s="67"/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67"/>
      <c r="C63" s="67"/>
      <c r="D63" s="67"/>
      <c r="E63" s="67"/>
      <c r="F63" s="68" t="str">
        <f>IF(H63="","",DATEDIF(G63,参加組数一覧!$F$1,"y"))</f>
        <v/>
      </c>
      <c r="G63" s="67"/>
      <c r="H63" s="67"/>
      <c r="I63" s="67"/>
      <c r="J63" s="67"/>
    </row>
    <row r="64" spans="1:10" ht="18.95" customHeight="1">
      <c r="A64" s="1">
        <v>29</v>
      </c>
      <c r="F64" s="6" t="str">
        <f>IF(H64="","",DATEDIF(G64,参加組数一覧!$F$1,"y"))</f>
        <v/>
      </c>
    </row>
    <row r="65" spans="1:7" ht="18.95" customHeight="1">
      <c r="F65" s="6" t="str">
        <f>IF(H65="","",DATEDIF(G65,参加組数一覧!$F$1,"y"))</f>
        <v/>
      </c>
    </row>
    <row r="66" spans="1:7" ht="18.95" customHeight="1">
      <c r="A66" s="1">
        <v>30</v>
      </c>
      <c r="F66" s="6" t="str">
        <f>IF(H66="","",DATEDIF(G66,参加組数一覧!$F$1,"y"))</f>
        <v/>
      </c>
    </row>
    <row r="67" spans="1:7" ht="18.95" customHeight="1">
      <c r="F67" s="6" t="str">
        <f>IF(H67="","",DATEDIF(G67,参加組数一覧!$F$1,"y"))</f>
        <v/>
      </c>
    </row>
    <row r="68" spans="1:7" ht="18.95" customHeight="1">
      <c r="A68" s="1">
        <v>31</v>
      </c>
      <c r="F68" s="6" t="str">
        <f>IF(H68="","",DATEDIF(G68,参加組数一覧!$F$1,"y"))</f>
        <v/>
      </c>
    </row>
    <row r="69" spans="1:7" ht="18.95" customHeight="1">
      <c r="F69" s="6" t="str">
        <f>IF(H69="","",DATEDIF(G69,参加組数一覧!$F$1,"y"))</f>
        <v/>
      </c>
    </row>
    <row r="70" spans="1:7" ht="18.95" customHeight="1">
      <c r="A70" s="1">
        <v>32</v>
      </c>
      <c r="F70" s="6" t="str">
        <f>IF(H70="","",DATEDIF(G70,参加組数一覧!$F$1,"y"))</f>
        <v/>
      </c>
      <c r="G70" s="1" t="str">
        <f>IF($H70="","",VLOOKUP("JSTA"&amp;$H70,#REF!,10,FALSE))</f>
        <v/>
      </c>
    </row>
    <row r="71" spans="1:7" ht="18.95" customHeight="1"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9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E15" sqref="E15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49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98">
        <v>1</v>
      </c>
      <c r="B8" s="127"/>
      <c r="C8" s="128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1"/>
      <c r="B9" s="129"/>
      <c r="C9" s="130"/>
      <c r="D9" s="69"/>
      <c r="E9" s="70"/>
      <c r="F9" s="69" t="str">
        <f>IF(H9="","",DATEDIF(G9,参加組数一覧!$F$1,"y"))</f>
        <v/>
      </c>
      <c r="G9" s="71"/>
      <c r="H9" s="64"/>
      <c r="I9" s="65"/>
      <c r="J9" s="66"/>
    </row>
    <row r="10" spans="1:10" ht="18.95" customHeight="1">
      <c r="A10" s="98">
        <v>2</v>
      </c>
      <c r="B10" s="127"/>
      <c r="C10" s="128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1"/>
      <c r="B11" s="129"/>
      <c r="C11" s="130"/>
      <c r="D11" s="69"/>
      <c r="E11" s="70"/>
      <c r="F11" s="69" t="str">
        <f>IF(H11="","",DATEDIF(G11,参加組数一覧!$F$1,"y"))</f>
        <v/>
      </c>
      <c r="G11" s="71"/>
      <c r="H11" s="64"/>
      <c r="I11" s="65"/>
      <c r="J11" s="66"/>
    </row>
    <row r="12" spans="1:10" ht="18.95" customHeight="1">
      <c r="A12" s="98">
        <v>3</v>
      </c>
      <c r="B12" s="127"/>
      <c r="C12" s="128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1"/>
      <c r="B13" s="129"/>
      <c r="C13" s="130"/>
      <c r="D13" s="69"/>
      <c r="E13" s="70"/>
      <c r="F13" s="69" t="str">
        <f>IF(H13="","",DATEDIF(G13,参加組数一覧!$F$1,"y"))</f>
        <v/>
      </c>
      <c r="G13" s="71"/>
      <c r="H13" s="64"/>
      <c r="I13" s="65"/>
      <c r="J13" s="66"/>
    </row>
    <row r="14" spans="1:10" ht="18.95" customHeight="1">
      <c r="A14" s="98">
        <v>4</v>
      </c>
      <c r="B14" s="127"/>
      <c r="C14" s="128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1"/>
      <c r="B15" s="129"/>
      <c r="C15" s="130"/>
      <c r="D15" s="69"/>
      <c r="E15" s="70"/>
      <c r="F15" s="69" t="str">
        <f>IF(H15="","",DATEDIF(G15,参加組数一覧!$F$1,"y"))</f>
        <v/>
      </c>
      <c r="G15" s="71"/>
      <c r="H15" s="64"/>
      <c r="I15" s="65"/>
      <c r="J15" s="66"/>
    </row>
    <row r="16" spans="1:10" ht="18.95" customHeight="1">
      <c r="A16" s="98">
        <v>5</v>
      </c>
      <c r="B16" s="127"/>
      <c r="C16" s="128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1"/>
      <c r="B17" s="129"/>
      <c r="C17" s="130"/>
      <c r="D17" s="69"/>
      <c r="E17" s="70"/>
      <c r="F17" s="69" t="str">
        <f>IF(H17="","",DATEDIF(G17,参加組数一覧!$F$1,"y"))</f>
        <v/>
      </c>
      <c r="G17" s="71"/>
      <c r="H17" s="64"/>
      <c r="I17" s="65"/>
      <c r="J17" s="66"/>
    </row>
    <row r="18" spans="1:10" ht="18.95" customHeight="1">
      <c r="A18" s="98">
        <v>6</v>
      </c>
      <c r="B18" s="127"/>
      <c r="C18" s="128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1"/>
      <c r="B19" s="129"/>
      <c r="C19" s="130"/>
      <c r="D19" s="69"/>
      <c r="E19" s="70"/>
      <c r="F19" s="69" t="str">
        <f>IF(H19="","",DATEDIF(G19,参加組数一覧!$F$1,"y"))</f>
        <v/>
      </c>
      <c r="G19" s="71"/>
      <c r="H19" s="64"/>
      <c r="I19" s="65"/>
      <c r="J19" s="66"/>
    </row>
    <row r="20" spans="1:10" ht="18.95" customHeight="1">
      <c r="A20" s="98">
        <v>7</v>
      </c>
      <c r="B20" s="127"/>
      <c r="C20" s="128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1"/>
      <c r="B21" s="129"/>
      <c r="C21" s="130"/>
      <c r="D21" s="69"/>
      <c r="E21" s="70"/>
      <c r="F21" s="69" t="str">
        <f>IF(H21="","",DATEDIF(G21,参加組数一覧!$F$1,"y"))</f>
        <v/>
      </c>
      <c r="G21" s="71"/>
      <c r="H21" s="64"/>
      <c r="I21" s="65"/>
      <c r="J21" s="66"/>
    </row>
    <row r="22" spans="1:10" ht="18.95" customHeight="1">
      <c r="A22" s="98">
        <v>8</v>
      </c>
      <c r="B22" s="127"/>
      <c r="C22" s="128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1"/>
      <c r="B23" s="129"/>
      <c r="C23" s="130"/>
      <c r="D23" s="69"/>
      <c r="E23" s="70"/>
      <c r="F23" s="69" t="str">
        <f>IF(H23="","",DATEDIF(G23,参加組数一覧!$F$1,"y"))</f>
        <v/>
      </c>
      <c r="G23" s="71"/>
      <c r="H23" s="64"/>
      <c r="I23" s="65"/>
      <c r="J23" s="66"/>
    </row>
    <row r="24" spans="1:10" ht="18.95" customHeight="1">
      <c r="A24" s="98">
        <v>9</v>
      </c>
      <c r="B24" s="127"/>
      <c r="C24" s="128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1"/>
      <c r="B25" s="129"/>
      <c r="C25" s="130"/>
      <c r="D25" s="69"/>
      <c r="E25" s="70"/>
      <c r="F25" s="69" t="str">
        <f>IF(H25="","",DATEDIF(G25,参加組数一覧!$F$1,"y"))</f>
        <v/>
      </c>
      <c r="G25" s="71"/>
      <c r="H25" s="64"/>
      <c r="I25" s="65"/>
      <c r="J25" s="66"/>
    </row>
    <row r="26" spans="1:10" ht="18.95" customHeight="1">
      <c r="A26" s="98">
        <v>10</v>
      </c>
      <c r="B26" s="127"/>
      <c r="C26" s="128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1"/>
      <c r="B27" s="129"/>
      <c r="C27" s="130"/>
      <c r="D27" s="69"/>
      <c r="E27" s="70"/>
      <c r="F27" s="69" t="str">
        <f>IF(H27="","",DATEDIF(G27,参加組数一覧!$F$1,"y"))</f>
        <v/>
      </c>
      <c r="G27" s="71"/>
      <c r="H27" s="64"/>
      <c r="I27" s="65"/>
      <c r="J27" s="66"/>
    </row>
    <row r="28" spans="1:10" ht="18.95" customHeight="1">
      <c r="A28" s="98">
        <v>11</v>
      </c>
      <c r="B28" s="127"/>
      <c r="C28" s="128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1"/>
      <c r="B29" s="129"/>
      <c r="C29" s="130"/>
      <c r="D29" s="69"/>
      <c r="E29" s="70"/>
      <c r="F29" s="69" t="str">
        <f>IF(H29="","",DATEDIF(G29,参加組数一覧!$F$1,"y"))</f>
        <v/>
      </c>
      <c r="G29" s="71"/>
      <c r="H29" s="64"/>
      <c r="I29" s="65"/>
      <c r="J29" s="66"/>
    </row>
    <row r="30" spans="1:10" ht="18.95" customHeight="1">
      <c r="A30" s="98">
        <v>12</v>
      </c>
      <c r="B30" s="127"/>
      <c r="C30" s="128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1"/>
      <c r="B31" s="129"/>
      <c r="C31" s="130"/>
      <c r="D31" s="69"/>
      <c r="E31" s="70"/>
      <c r="F31" s="69" t="str">
        <f>IF(H31="","",DATEDIF(G31,参加組数一覧!$F$1,"y"))</f>
        <v/>
      </c>
      <c r="G31" s="71"/>
      <c r="H31" s="64"/>
      <c r="I31" s="65"/>
      <c r="J31" s="66"/>
    </row>
    <row r="32" spans="1:10" ht="18.95" customHeight="1">
      <c r="A32" s="1">
        <v>13</v>
      </c>
      <c r="B32" s="67"/>
      <c r="C32" s="67"/>
      <c r="D32" s="67"/>
      <c r="E32" s="67"/>
      <c r="F32" s="68" t="str">
        <f>IF(H32="","",DATEDIF(G32,参加組数一覧!$F$1,"y"))</f>
        <v/>
      </c>
      <c r="G32" s="67"/>
      <c r="H32" s="67"/>
      <c r="I32" s="67"/>
      <c r="J32" s="67"/>
    </row>
    <row r="33" spans="1:10" ht="18.95" customHeight="1">
      <c r="B33" s="67"/>
      <c r="C33" s="67"/>
      <c r="D33" s="67"/>
      <c r="E33" s="67"/>
      <c r="F33" s="68" t="str">
        <f>IF(H33="","",DATEDIF(G33,参加組数一覧!$F$1,"y"))</f>
        <v/>
      </c>
      <c r="G33" s="67"/>
      <c r="H33" s="67"/>
      <c r="I33" s="67"/>
      <c r="J33" s="67"/>
    </row>
    <row r="34" spans="1:10" ht="18.95" customHeight="1">
      <c r="A34" s="1">
        <v>14</v>
      </c>
      <c r="B34" s="67"/>
      <c r="C34" s="67"/>
      <c r="D34" s="67"/>
      <c r="E34" s="67"/>
      <c r="F34" s="68" t="str">
        <f>IF(H34="","",DATEDIF(G34,参加組数一覧!$F$1,"y"))</f>
        <v/>
      </c>
      <c r="G34" s="67"/>
      <c r="H34" s="67"/>
      <c r="I34" s="67"/>
      <c r="J34" s="67"/>
    </row>
    <row r="35" spans="1:10" ht="18.95" customHeight="1">
      <c r="B35" s="67"/>
      <c r="C35" s="67"/>
      <c r="D35" s="67"/>
      <c r="E35" s="67"/>
      <c r="F35" s="68" t="str">
        <f>IF(H35="","",DATEDIF(G35,参加組数一覧!$F$1,"y"))</f>
        <v/>
      </c>
      <c r="G35" s="67"/>
      <c r="H35" s="67"/>
      <c r="I35" s="67"/>
      <c r="J35" s="67"/>
    </row>
    <row r="36" spans="1:10" ht="18.95" customHeight="1">
      <c r="A36" s="1">
        <v>15</v>
      </c>
      <c r="B36" s="67"/>
      <c r="C36" s="67"/>
      <c r="D36" s="67"/>
      <c r="E36" s="67"/>
      <c r="F36" s="68" t="str">
        <f>IF(H36="","",DATEDIF(G36,参加組数一覧!$F$1,"y"))</f>
        <v/>
      </c>
      <c r="G36" s="67"/>
      <c r="H36" s="67"/>
      <c r="I36" s="67"/>
      <c r="J36" s="67"/>
    </row>
    <row r="37" spans="1:10" ht="18.95" customHeight="1">
      <c r="B37" s="67"/>
      <c r="C37" s="67"/>
      <c r="D37" s="67"/>
      <c r="E37" s="67"/>
      <c r="F37" s="68" t="str">
        <f>IF(H37="","",DATEDIF(G37,参加組数一覧!$F$1,"y"))</f>
        <v/>
      </c>
      <c r="G37" s="67"/>
      <c r="H37" s="67"/>
      <c r="I37" s="67"/>
      <c r="J37" s="67"/>
    </row>
    <row r="38" spans="1:10" ht="18.95" customHeight="1">
      <c r="A38" s="1">
        <v>16</v>
      </c>
      <c r="B38" s="67"/>
      <c r="C38" s="67"/>
      <c r="D38" s="67"/>
      <c r="E38" s="67"/>
      <c r="F38" s="68" t="str">
        <f>IF(H38="","",DATEDIF(G38,参加組数一覧!$F$1,"y"))</f>
        <v/>
      </c>
      <c r="G38" s="67"/>
      <c r="H38" s="67"/>
      <c r="I38" s="67"/>
      <c r="J38" s="67"/>
    </row>
    <row r="39" spans="1:10" ht="18.95" customHeight="1">
      <c r="B39" s="67"/>
      <c r="C39" s="67"/>
      <c r="D39" s="67"/>
      <c r="E39" s="67"/>
      <c r="F39" s="68" t="str">
        <f>IF(H39="","",DATEDIF(G39,参加組数一覧!$F$1,"y"))</f>
        <v/>
      </c>
      <c r="G39" s="67"/>
      <c r="H39" s="67"/>
      <c r="I39" s="67"/>
      <c r="J39" s="67"/>
    </row>
    <row r="40" spans="1:10" ht="18.95" customHeight="1">
      <c r="A40" s="1">
        <v>17</v>
      </c>
      <c r="B40" s="67"/>
      <c r="C40" s="67"/>
      <c r="D40" s="67"/>
      <c r="E40" s="67"/>
      <c r="F40" s="68" t="str">
        <f>IF(H40="","",DATEDIF(G40,参加組数一覧!$F$1,"y"))</f>
        <v/>
      </c>
      <c r="G40" s="67"/>
      <c r="H40" s="67"/>
      <c r="I40" s="67"/>
      <c r="J40" s="67"/>
    </row>
    <row r="41" spans="1:10" ht="18.95" customHeight="1">
      <c r="B41" s="67"/>
      <c r="C41" s="67"/>
      <c r="D41" s="67"/>
      <c r="E41" s="67"/>
      <c r="F41" s="68" t="str">
        <f>IF(H41="","",DATEDIF(G41,参加組数一覧!$F$1,"y"))</f>
        <v/>
      </c>
      <c r="G41" s="67"/>
      <c r="H41" s="67"/>
      <c r="I41" s="67"/>
      <c r="J41" s="67"/>
    </row>
    <row r="42" spans="1:10" ht="18.95" customHeight="1">
      <c r="A42" s="1">
        <v>18</v>
      </c>
      <c r="B42" s="67"/>
      <c r="C42" s="67"/>
      <c r="D42" s="67"/>
      <c r="E42" s="67"/>
      <c r="F42" s="68" t="str">
        <f>IF(H42="","",DATEDIF(G42,参加組数一覧!$F$1,"y"))</f>
        <v/>
      </c>
      <c r="G42" s="67"/>
      <c r="H42" s="67"/>
      <c r="I42" s="67"/>
      <c r="J42" s="67"/>
    </row>
    <row r="43" spans="1:10" ht="18.95" customHeight="1">
      <c r="B43" s="67"/>
      <c r="C43" s="67"/>
      <c r="D43" s="67"/>
      <c r="E43" s="67"/>
      <c r="F43" s="68" t="str">
        <f>IF(H43="","",DATEDIF(G43,参加組数一覧!$F$1,"y"))</f>
        <v/>
      </c>
      <c r="G43" s="67"/>
      <c r="H43" s="67"/>
      <c r="I43" s="67"/>
      <c r="J43" s="67"/>
    </row>
    <row r="44" spans="1:10" ht="18.95" customHeight="1">
      <c r="A44" s="1">
        <v>19</v>
      </c>
      <c r="B44" s="67"/>
      <c r="C44" s="67"/>
      <c r="D44" s="67"/>
      <c r="E44" s="67"/>
      <c r="F44" s="68" t="str">
        <f>IF(H44="","",DATEDIF(G44,参加組数一覧!$F$1,"y"))</f>
        <v/>
      </c>
      <c r="G44" s="67"/>
      <c r="H44" s="67"/>
      <c r="I44" s="67"/>
      <c r="J44" s="67"/>
    </row>
    <row r="45" spans="1:10" ht="18.95" customHeight="1">
      <c r="B45" s="67"/>
      <c r="C45" s="67"/>
      <c r="D45" s="67"/>
      <c r="E45" s="67"/>
      <c r="F45" s="68" t="str">
        <f>IF(H45="","",DATEDIF(G45,参加組数一覧!$F$1,"y"))</f>
        <v/>
      </c>
      <c r="G45" s="67"/>
      <c r="H45" s="67"/>
      <c r="I45" s="67"/>
      <c r="J45" s="67"/>
    </row>
    <row r="46" spans="1:10" ht="18.95" customHeight="1">
      <c r="A46" s="1">
        <v>20</v>
      </c>
      <c r="B46" s="67"/>
      <c r="C46" s="67"/>
      <c r="D46" s="67"/>
      <c r="E46" s="67"/>
      <c r="F46" s="68" t="str">
        <f>IF(H46="","",DATEDIF(G46,参加組数一覧!$F$1,"y"))</f>
        <v/>
      </c>
      <c r="G46" s="67"/>
      <c r="H46" s="67"/>
      <c r="I46" s="67"/>
      <c r="J46" s="67"/>
    </row>
    <row r="47" spans="1:10" ht="18.95" customHeight="1">
      <c r="B47" s="67"/>
      <c r="C47" s="67"/>
      <c r="D47" s="67"/>
      <c r="E47" s="67"/>
      <c r="F47" s="68" t="str">
        <f>IF(H47="","",DATEDIF(G47,参加組数一覧!$F$1,"y"))</f>
        <v/>
      </c>
      <c r="G47" s="67"/>
      <c r="H47" s="67"/>
      <c r="I47" s="67"/>
      <c r="J47" s="67"/>
    </row>
    <row r="48" spans="1:10" ht="18.95" customHeight="1">
      <c r="A48" s="1">
        <v>21</v>
      </c>
      <c r="B48" s="67"/>
      <c r="C48" s="67"/>
      <c r="D48" s="67"/>
      <c r="E48" s="67"/>
      <c r="F48" s="68" t="str">
        <f>IF(H48="","",DATEDIF(G48,参加組数一覧!$F$1,"y"))</f>
        <v/>
      </c>
      <c r="G48" s="67"/>
      <c r="H48" s="67"/>
      <c r="I48" s="67"/>
      <c r="J48" s="67"/>
    </row>
    <row r="49" spans="1:10" ht="18.95" customHeight="1">
      <c r="B49" s="67"/>
      <c r="C49" s="67"/>
      <c r="D49" s="67"/>
      <c r="E49" s="67"/>
      <c r="F49" s="68" t="str">
        <f>IF(H49="","",DATEDIF(G49,参加組数一覧!$F$1,"y"))</f>
        <v/>
      </c>
      <c r="G49" s="67"/>
      <c r="H49" s="67"/>
      <c r="I49" s="67"/>
      <c r="J49" s="67"/>
    </row>
    <row r="50" spans="1:10" ht="18.95" customHeight="1">
      <c r="A50" s="1">
        <v>22</v>
      </c>
      <c r="B50" s="67"/>
      <c r="C50" s="67"/>
      <c r="D50" s="67"/>
      <c r="E50" s="67"/>
      <c r="F50" s="68" t="str">
        <f>IF(H50="","",DATEDIF(G50,参加組数一覧!$F$1,"y"))</f>
        <v/>
      </c>
      <c r="G50" s="67"/>
      <c r="H50" s="67"/>
      <c r="I50" s="67"/>
      <c r="J50" s="67"/>
    </row>
    <row r="51" spans="1:10" ht="18.95" customHeight="1">
      <c r="B51" s="67"/>
      <c r="C51" s="67"/>
      <c r="D51" s="67"/>
      <c r="E51" s="67"/>
      <c r="F51" s="68" t="str">
        <f>IF(H51="","",DATEDIF(G51,参加組数一覧!$F$1,"y"))</f>
        <v/>
      </c>
      <c r="G51" s="67"/>
      <c r="H51" s="67"/>
      <c r="I51" s="67"/>
      <c r="J51" s="67"/>
    </row>
    <row r="52" spans="1:10" ht="18.95" customHeight="1">
      <c r="A52" s="1">
        <v>23</v>
      </c>
      <c r="B52" s="67"/>
      <c r="C52" s="67"/>
      <c r="D52" s="67"/>
      <c r="E52" s="67"/>
      <c r="F52" s="68" t="str">
        <f>IF(H52="","",DATEDIF(G52,参加組数一覧!$F$1,"y"))</f>
        <v/>
      </c>
      <c r="G52" s="67"/>
      <c r="H52" s="67"/>
      <c r="I52" s="67"/>
      <c r="J52" s="67"/>
    </row>
    <row r="53" spans="1:10" ht="18.95" customHeight="1">
      <c r="B53" s="67"/>
      <c r="C53" s="67"/>
      <c r="D53" s="67"/>
      <c r="E53" s="67"/>
      <c r="F53" s="68" t="str">
        <f>IF(H53="","",DATEDIF(G53,参加組数一覧!$F$1,"y"))</f>
        <v/>
      </c>
      <c r="G53" s="67"/>
      <c r="H53" s="67"/>
      <c r="I53" s="67"/>
      <c r="J53" s="67"/>
    </row>
    <row r="54" spans="1:10" ht="18.95" customHeight="1">
      <c r="A54" s="1">
        <v>24</v>
      </c>
      <c r="B54" s="67"/>
      <c r="C54" s="67"/>
      <c r="D54" s="67"/>
      <c r="E54" s="67"/>
      <c r="F54" s="68" t="str">
        <f>IF(H54="","",DATEDIF(G54,参加組数一覧!$F$1,"y"))</f>
        <v/>
      </c>
      <c r="G54" s="67"/>
      <c r="H54" s="67"/>
      <c r="I54" s="67"/>
      <c r="J54" s="67"/>
    </row>
    <row r="55" spans="1:10" ht="18.95" customHeight="1">
      <c r="B55" s="67"/>
      <c r="C55" s="67"/>
      <c r="D55" s="67"/>
      <c r="E55" s="67"/>
      <c r="F55" s="68" t="str">
        <f>IF(H55="","",DATEDIF(G55,参加組数一覧!$F$1,"y"))</f>
        <v/>
      </c>
      <c r="G55" s="67"/>
      <c r="H55" s="67"/>
      <c r="I55" s="67"/>
      <c r="J55" s="67"/>
    </row>
    <row r="56" spans="1:10" ht="18.95" customHeight="1">
      <c r="A56" s="1">
        <v>25</v>
      </c>
      <c r="B56" s="67"/>
      <c r="C56" s="67"/>
      <c r="D56" s="67"/>
      <c r="E56" s="67"/>
      <c r="F56" s="68" t="str">
        <f>IF(H56="","",DATEDIF(G56,参加組数一覧!$F$1,"y"))</f>
        <v/>
      </c>
      <c r="G56" s="67"/>
      <c r="H56" s="67"/>
      <c r="I56" s="67"/>
      <c r="J56" s="67"/>
    </row>
    <row r="57" spans="1:10" ht="18.95" customHeight="1">
      <c r="B57" s="67"/>
      <c r="C57" s="67"/>
      <c r="D57" s="67"/>
      <c r="E57" s="67"/>
      <c r="F57" s="68" t="str">
        <f>IF(H57="","",DATEDIF(G57,参加組数一覧!$F$1,"y"))</f>
        <v/>
      </c>
      <c r="G57" s="67"/>
      <c r="H57" s="67"/>
      <c r="I57" s="67"/>
      <c r="J57" s="67"/>
    </row>
    <row r="58" spans="1:10" ht="18.95" customHeight="1">
      <c r="A58" s="1">
        <v>26</v>
      </c>
      <c r="B58" s="67" t="str">
        <f>IF($H58="","",VLOOKUP("JSTA"&amp;$H58,#REF!,3,FALSE)&amp;"　"&amp;VLOOKUP("JSTA"&amp;$H58,#REF!,4,FALSE))</f>
        <v/>
      </c>
      <c r="C58" s="67" t="str">
        <f>IF(F58="","",VLOOKUP(F58,#REF!,4,FALSE))</f>
        <v/>
      </c>
      <c r="D58" s="67" t="str">
        <f>IF(H58="","",参加組数一覧!$E$4)</f>
        <v/>
      </c>
      <c r="E58" s="67" t="str">
        <f>IF($H58="","",MID(VLOOKUP("JSTA"&amp;$H58,#REF!,23,0),7,20))</f>
        <v/>
      </c>
      <c r="F58" s="68" t="str">
        <f>IF(H58="","",DATEDIF(G58,参加組数一覧!$F$1,"y"))</f>
        <v/>
      </c>
      <c r="G58" s="67"/>
      <c r="H58" s="67"/>
      <c r="I58" s="67"/>
      <c r="J58" s="67"/>
    </row>
    <row r="59" spans="1:10" ht="18.95" customHeight="1">
      <c r="B59" s="67" t="str">
        <f>IF($H59="","",VLOOKUP("JSTA"&amp;$H59,#REF!,3,FALSE)&amp;"　"&amp;VLOOKUP("JSTA"&amp;$H59,#REF!,4,FALSE))</f>
        <v/>
      </c>
      <c r="C59" s="67" t="str">
        <f>IF(F59="","",VLOOKUP(F59,#REF!,4,FALSE))</f>
        <v/>
      </c>
      <c r="D59" s="67" t="str">
        <f>IF(H59="","",参加組数一覧!$E$4)</f>
        <v/>
      </c>
      <c r="E59" s="67" t="str">
        <f>IF($H59="","",MID(VLOOKUP("JSTA"&amp;$H59,#REF!,23,0),7,20))</f>
        <v/>
      </c>
      <c r="F59" s="68" t="str">
        <f>IF(H59="","",DATEDIF(G59,参加組数一覧!$F$1,"y"))</f>
        <v/>
      </c>
      <c r="G59" s="67"/>
      <c r="H59" s="67"/>
      <c r="I59" s="67"/>
      <c r="J59" s="67"/>
    </row>
    <row r="60" spans="1:10" ht="18.95" customHeight="1">
      <c r="A60" s="1">
        <v>27</v>
      </c>
      <c r="B60" s="67" t="str">
        <f>IF($H60="","",VLOOKUP("JSTA"&amp;$H60,#REF!,3,FALSE)&amp;"　"&amp;VLOOKUP("JSTA"&amp;$H60,#REF!,4,FALSE))</f>
        <v/>
      </c>
      <c r="C60" s="67" t="str">
        <f>IF(F60="","",VLOOKUP(F60,#REF!,4,FALSE))</f>
        <v/>
      </c>
      <c r="D60" s="67" t="str">
        <f>IF(H60="","",参加組数一覧!$E$4)</f>
        <v/>
      </c>
      <c r="E60" s="67" t="str">
        <f>IF($H60="","",MID(VLOOKUP("JSTA"&amp;$H60,#REF!,23,0),7,20))</f>
        <v/>
      </c>
      <c r="F60" s="68" t="str">
        <f>IF(H60="","",DATEDIF(G60,参加組数一覧!$F$1,"y"))</f>
        <v/>
      </c>
      <c r="G60" s="67"/>
      <c r="H60" s="67"/>
      <c r="I60" s="67"/>
      <c r="J60" s="67"/>
    </row>
    <row r="61" spans="1:10" ht="18.95" customHeight="1">
      <c r="B61" s="67" t="str">
        <f>IF($H61="","",VLOOKUP("JSTA"&amp;$H61,#REF!,3,FALSE)&amp;"　"&amp;VLOOKUP("JSTA"&amp;$H61,#REF!,4,FALSE))</f>
        <v/>
      </c>
      <c r="C61" s="67" t="str">
        <f>IF(F61="","",VLOOKUP(F61,#REF!,4,FALSE))</f>
        <v/>
      </c>
      <c r="D61" s="67" t="str">
        <f>IF(H61="","",参加組数一覧!$E$4)</f>
        <v/>
      </c>
      <c r="E61" s="67" t="str">
        <f>IF($H61="","",MID(VLOOKUP("JSTA"&amp;$H61,#REF!,23,0),7,20))</f>
        <v/>
      </c>
      <c r="F61" s="68" t="str">
        <f>IF(H61="","",DATEDIF(G61,参加組数一覧!$F$1,"y"))</f>
        <v/>
      </c>
      <c r="G61" s="67"/>
      <c r="H61" s="67"/>
      <c r="I61" s="67"/>
      <c r="J61" s="67"/>
    </row>
    <row r="62" spans="1:10" ht="18.95" customHeight="1">
      <c r="A62" s="1">
        <v>28</v>
      </c>
      <c r="B62" s="67" t="str">
        <f>IF($H62="","",VLOOKUP("JSTA"&amp;$H62,#REF!,3,FALSE)&amp;"　"&amp;VLOOKUP("JSTA"&amp;$H62,#REF!,4,FALSE))</f>
        <v/>
      </c>
      <c r="C62" s="67" t="str">
        <f>IF(F62="","",VLOOKUP(F62,#REF!,4,FALSE))</f>
        <v/>
      </c>
      <c r="D62" s="67" t="str">
        <f>IF(H62="","",参加組数一覧!$E$4)</f>
        <v/>
      </c>
      <c r="E62" s="67" t="str">
        <f>IF($H62="","",MID(VLOOKUP("JSTA"&amp;$H62,#REF!,23,0),7,20))</f>
        <v/>
      </c>
      <c r="F62" s="68" t="str">
        <f>IF(H62="","",DATEDIF(G62,参加組数一覧!$F$1,"y"))</f>
        <v/>
      </c>
      <c r="G62" s="67"/>
      <c r="H62" s="67"/>
      <c r="I62" s="67"/>
      <c r="J62" s="67"/>
    </row>
    <row r="63" spans="1:10" ht="18.95" customHeight="1">
      <c r="B63" s="1" t="str">
        <f>IF($H63="","",VLOOKUP("JSTA"&amp;$H63,#REF!,3,FALSE)&amp;"　"&amp;VLOOKUP("JSTA"&amp;$H63,#REF!,4,FALSE))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IF($H63="","",MID(VLOOKUP("JSTA"&amp;$H63,#REF!,23,0),7,20))</f>
        <v/>
      </c>
      <c r="F63" s="68" t="str">
        <f>IF(H63="","",DATEDIF(G63,参加組数一覧!$F$1,"y"))</f>
        <v/>
      </c>
    </row>
    <row r="64" spans="1:10" ht="18.95" customHeight="1">
      <c r="A64" s="1">
        <v>29</v>
      </c>
      <c r="B64" s="1" t="str">
        <f>IF($H64="","",VLOOKUP("JSTA"&amp;$H64,#REF!,3,FALSE)&amp;"　"&amp;VLOOKUP("JSTA"&amp;$H64,#REF!,4,FALSE))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IF($H64="","",MID(VLOOKUP("JSTA"&amp;$H64,#REF!,23,0),7,20))</f>
        <v/>
      </c>
      <c r="F64" s="6" t="str">
        <f>IF(H64="","",DATEDIF(G64,参加組数一覧!$F$1,"y"))</f>
        <v/>
      </c>
    </row>
    <row r="65" spans="1:7" ht="18.95" customHeight="1">
      <c r="B65" s="1" t="str">
        <f>IF($H65="","",VLOOKUP("JSTA"&amp;$H65,#REF!,3,FALSE)&amp;"　"&amp;VLOOKUP("JSTA"&amp;$H65,#REF!,4,FALSE))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IF($H65="","",MID(VLOOKUP("JSTA"&amp;$H65,#REF!,23,0),7,20))</f>
        <v/>
      </c>
      <c r="F65" s="6" t="str">
        <f>IF(H65="","",DATEDIF(G65,参加組数一覧!$F$1,"y"))</f>
        <v/>
      </c>
    </row>
    <row r="66" spans="1:7" ht="18.95" customHeight="1">
      <c r="A66" s="1">
        <v>30</v>
      </c>
      <c r="B66" s="1" t="str">
        <f>IF($H66="","",VLOOKUP("JSTA"&amp;$H66,#REF!,3,FALSE)&amp;"　"&amp;VLOOKUP("JSTA"&amp;$H66,#REF!,4,FALSE))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IF($H66="","",MID(VLOOKUP("JSTA"&amp;$H66,#REF!,23,0),7,20))</f>
        <v/>
      </c>
      <c r="F66" s="6" t="str">
        <f>IF(H66="","",DATEDIF(G66,参加組数一覧!$F$1,"y"))</f>
        <v/>
      </c>
    </row>
    <row r="67" spans="1:7" ht="18.95" customHeight="1">
      <c r="B67" s="1" t="str">
        <f>IF($H67="","",VLOOKUP("JSTA"&amp;$H67,#REF!,3,FALSE)&amp;"　"&amp;VLOOKUP("JSTA"&amp;$H67,#REF!,4,FALSE))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IF($H67="","",MID(VLOOKUP("JSTA"&amp;$H67,#REF!,23,0),7,20))</f>
        <v/>
      </c>
      <c r="F67" s="6" t="str">
        <f>IF(H67="","",DATEDIF(G67,参加組数一覧!$F$1,"y"))</f>
        <v/>
      </c>
    </row>
    <row r="68" spans="1:7" ht="18.95" customHeight="1">
      <c r="A68" s="1">
        <v>31</v>
      </c>
      <c r="B68" s="1" t="str">
        <f>IF($H68="","",VLOOKUP("JSTA"&amp;$H68,#REF!,3,FALSE)&amp;"　"&amp;VLOOKUP("JSTA"&amp;$H68,#REF!,4,FALSE))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IF($H68="","",MID(VLOOKUP("JSTA"&amp;$H68,#REF!,23,0),7,20))</f>
        <v/>
      </c>
      <c r="F68" s="6" t="str">
        <f>IF(H68="","",DATEDIF(G68,参加組数一覧!$F$1,"y"))</f>
        <v/>
      </c>
    </row>
    <row r="69" spans="1:7" ht="18.95" customHeight="1">
      <c r="B69" s="1" t="str">
        <f>IF($H69="","",VLOOKUP("JSTA"&amp;$H69,#REF!,3,FALSE)&amp;"　"&amp;VLOOKUP("JSTA"&amp;$H69,#REF!,4,FALSE))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IF($H69="","",MID(VLOOKUP("JSTA"&amp;$H69,#REF!,23,0),7,20))</f>
        <v/>
      </c>
      <c r="F69" s="6" t="str">
        <f>IF(H69="","",DATEDIF(G69,参加組数一覧!$F$1,"y"))</f>
        <v/>
      </c>
    </row>
    <row r="70" spans="1:7" ht="18.95" customHeight="1">
      <c r="A70" s="1">
        <v>32</v>
      </c>
      <c r="B70" s="1" t="str">
        <f>IF($H70="","",VLOOKUP("JSTA"&amp;$H70,#REF!,3,FALSE)&amp;"　"&amp;VLOOKUP("JSTA"&amp;$H70,#REF!,4,FALSE))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IF($H70="","",MID(VLOOKUP("JSTA"&amp;$H70,#REF!,23,0),7,20))</f>
        <v/>
      </c>
      <c r="F70" s="6" t="str">
        <f>IF(H70="","",DATEDIF(G70,参加組数一覧!$F$1,"y"))</f>
        <v/>
      </c>
    </row>
    <row r="71" spans="1:7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8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E16" sqref="E16"/>
    </sheetView>
  </sheetViews>
  <sheetFormatPr defaultColWidth="9" defaultRowHeight="18.95" customHeight="1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6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>
      <c r="C1" s="94" t="str">
        <f>記入例!C1</f>
        <v>2023年度　全日本シニア選手権大会　　申込書　</v>
      </c>
      <c r="D1" s="94"/>
      <c r="E1" s="94"/>
      <c r="F1" s="94"/>
      <c r="G1" s="94"/>
      <c r="H1" s="94"/>
      <c r="I1" s="6"/>
    </row>
    <row r="2" spans="1:10" ht="18.95" customHeight="1">
      <c r="C2" s="94"/>
      <c r="D2" s="94"/>
      <c r="E2" s="94"/>
      <c r="F2" s="94"/>
      <c r="G2" s="94"/>
      <c r="H2" s="94"/>
      <c r="I2" s="6"/>
      <c r="J2" s="6"/>
    </row>
    <row r="3" spans="1:10" ht="18.95" customHeight="1">
      <c r="A3" s="135" t="s">
        <v>58</v>
      </c>
      <c r="B3" s="135"/>
      <c r="C3" s="52" t="str">
        <f>参加組数一覧!E4</f>
        <v>千葉県</v>
      </c>
      <c r="D3" s="135" t="s">
        <v>61</v>
      </c>
      <c r="E3" s="136">
        <f>参加組数一覧!E6</f>
        <v>0</v>
      </c>
      <c r="F3" s="12" t="s">
        <v>25</v>
      </c>
      <c r="G3" s="12" t="s">
        <v>17</v>
      </c>
      <c r="H3" s="137">
        <f>参加組数一覧!E7</f>
        <v>0</v>
      </c>
      <c r="I3" s="137"/>
      <c r="J3" s="138"/>
    </row>
    <row r="4" spans="1:10" ht="18.95" customHeight="1">
      <c r="A4" s="139" t="s">
        <v>14</v>
      </c>
      <c r="B4" s="135"/>
      <c r="C4" s="52" t="s">
        <v>56</v>
      </c>
      <c r="D4" s="135"/>
      <c r="E4" s="136"/>
      <c r="F4" s="13" t="s">
        <v>26</v>
      </c>
      <c r="G4" s="13" t="s">
        <v>31</v>
      </c>
      <c r="H4" s="140">
        <f>参加組数一覧!E8</f>
        <v>0</v>
      </c>
      <c r="I4" s="140"/>
      <c r="J4" s="133"/>
    </row>
    <row r="5" spans="1:10" ht="9" customHeight="1">
      <c r="A5" s="29"/>
      <c r="B5" s="29"/>
      <c r="C5" s="29"/>
      <c r="D5" s="29"/>
      <c r="E5" s="29"/>
      <c r="F5" s="31"/>
      <c r="G5" s="31"/>
      <c r="H5" s="29"/>
      <c r="I5" s="29"/>
      <c r="J5" s="29"/>
    </row>
    <row r="6" spans="1:10" ht="18.95" customHeight="1">
      <c r="A6" s="53" t="s">
        <v>15</v>
      </c>
      <c r="B6" s="133" t="s">
        <v>18</v>
      </c>
      <c r="C6" s="132"/>
      <c r="D6" s="132" t="s">
        <v>19</v>
      </c>
      <c r="E6" s="132" t="s">
        <v>20</v>
      </c>
      <c r="F6" s="132" t="s">
        <v>21</v>
      </c>
      <c r="G6" s="131" t="s">
        <v>22</v>
      </c>
      <c r="H6" s="132" t="s">
        <v>29</v>
      </c>
      <c r="I6" s="54" t="s">
        <v>23</v>
      </c>
      <c r="J6" s="131" t="s">
        <v>13</v>
      </c>
    </row>
    <row r="7" spans="1:10" ht="18.95" customHeight="1">
      <c r="A7" s="54" t="s">
        <v>16</v>
      </c>
      <c r="B7" s="134"/>
      <c r="C7" s="135"/>
      <c r="D7" s="135"/>
      <c r="E7" s="135"/>
      <c r="F7" s="135"/>
      <c r="G7" s="132"/>
      <c r="H7" s="135"/>
      <c r="I7" s="52" t="s">
        <v>30</v>
      </c>
      <c r="J7" s="132"/>
    </row>
    <row r="8" spans="1:10" ht="18.95" customHeight="1">
      <c r="A8" s="81">
        <v>1</v>
      </c>
      <c r="B8" s="141"/>
      <c r="C8" s="142"/>
      <c r="D8" s="55"/>
      <c r="E8" s="56"/>
      <c r="F8" s="55" t="str">
        <f>IF(H8="","",DATEDIF(G8,参加組数一覧!$F$1,"y"))</f>
        <v/>
      </c>
      <c r="G8" s="57"/>
      <c r="H8" s="58"/>
      <c r="I8" s="59"/>
      <c r="J8" s="60"/>
    </row>
    <row r="9" spans="1:10" ht="18.95" customHeight="1">
      <c r="A9" s="82"/>
      <c r="B9" s="143"/>
      <c r="C9" s="144"/>
      <c r="D9" s="61"/>
      <c r="E9" s="62"/>
      <c r="F9" s="69" t="str">
        <f>IF(H9="","",DATEDIF(G9,参加組数一覧!$F$1,"y"))</f>
        <v/>
      </c>
      <c r="G9" s="63"/>
      <c r="H9" s="64"/>
      <c r="I9" s="65"/>
      <c r="J9" s="66"/>
    </row>
    <row r="10" spans="1:10" ht="18.95" customHeight="1">
      <c r="A10" s="82">
        <v>2</v>
      </c>
      <c r="B10" s="141"/>
      <c r="C10" s="142"/>
      <c r="D10" s="55"/>
      <c r="E10" s="56"/>
      <c r="F10" s="55" t="str">
        <f>IF(H10="","",DATEDIF(G10,参加組数一覧!$F$1,"y"))</f>
        <v/>
      </c>
      <c r="G10" s="57"/>
      <c r="H10" s="58"/>
      <c r="I10" s="59"/>
      <c r="J10" s="60"/>
    </row>
    <row r="11" spans="1:10" ht="18.95" customHeight="1">
      <c r="A11" s="82"/>
      <c r="B11" s="143"/>
      <c r="C11" s="144"/>
      <c r="D11" s="61"/>
      <c r="E11" s="62"/>
      <c r="F11" s="69" t="str">
        <f>IF(H11="","",DATEDIF(G11,参加組数一覧!$F$1,"y"))</f>
        <v/>
      </c>
      <c r="G11" s="63"/>
      <c r="H11" s="64"/>
      <c r="I11" s="65"/>
      <c r="J11" s="66"/>
    </row>
    <row r="12" spans="1:10" ht="18.95" customHeight="1">
      <c r="A12" s="81">
        <v>3</v>
      </c>
      <c r="B12" s="141"/>
      <c r="C12" s="142"/>
      <c r="D12" s="55"/>
      <c r="E12" s="56"/>
      <c r="F12" s="55" t="str">
        <f>IF(H12="","",DATEDIF(G12,参加組数一覧!$F$1,"y"))</f>
        <v/>
      </c>
      <c r="G12" s="57"/>
      <c r="H12" s="58"/>
      <c r="I12" s="59"/>
      <c r="J12" s="60"/>
    </row>
    <row r="13" spans="1:10" ht="18.95" customHeight="1">
      <c r="A13" s="82"/>
      <c r="B13" s="143"/>
      <c r="C13" s="144"/>
      <c r="D13" s="61"/>
      <c r="E13" s="62"/>
      <c r="F13" s="69" t="str">
        <f>IF(H13="","",DATEDIF(G13,参加組数一覧!$F$1,"y"))</f>
        <v/>
      </c>
      <c r="G13" s="63"/>
      <c r="H13" s="64"/>
      <c r="I13" s="65"/>
      <c r="J13" s="66"/>
    </row>
    <row r="14" spans="1:10" ht="18.95" customHeight="1">
      <c r="A14" s="82">
        <v>4</v>
      </c>
      <c r="B14" s="141"/>
      <c r="C14" s="142"/>
      <c r="D14" s="55"/>
      <c r="E14" s="56"/>
      <c r="F14" s="55" t="str">
        <f>IF(H14="","",DATEDIF(G14,参加組数一覧!$F$1,"y"))</f>
        <v/>
      </c>
      <c r="G14" s="57"/>
      <c r="H14" s="58"/>
      <c r="I14" s="59"/>
      <c r="J14" s="60"/>
    </row>
    <row r="15" spans="1:10" ht="18.95" customHeight="1">
      <c r="A15" s="82"/>
      <c r="B15" s="143"/>
      <c r="C15" s="144"/>
      <c r="D15" s="61"/>
      <c r="E15" s="62"/>
      <c r="F15" s="69" t="str">
        <f>IF(H15="","",DATEDIF(G15,参加組数一覧!$F$1,"y"))</f>
        <v/>
      </c>
      <c r="G15" s="63"/>
      <c r="H15" s="64"/>
      <c r="I15" s="65"/>
      <c r="J15" s="66"/>
    </row>
    <row r="16" spans="1:10" ht="18.95" customHeight="1">
      <c r="A16" s="81">
        <v>5</v>
      </c>
      <c r="B16" s="141"/>
      <c r="C16" s="142"/>
      <c r="D16" s="55"/>
      <c r="E16" s="56"/>
      <c r="F16" s="55" t="str">
        <f>IF(H16="","",DATEDIF(G16,参加組数一覧!$F$1,"y"))</f>
        <v/>
      </c>
      <c r="G16" s="57"/>
      <c r="H16" s="58"/>
      <c r="I16" s="59"/>
      <c r="J16" s="60"/>
    </row>
    <row r="17" spans="1:10" ht="18.95" customHeight="1">
      <c r="A17" s="82"/>
      <c r="B17" s="143"/>
      <c r="C17" s="144"/>
      <c r="D17" s="61"/>
      <c r="E17" s="62"/>
      <c r="F17" s="69" t="str">
        <f>IF(H17="","",DATEDIF(G17,参加組数一覧!$F$1,"y"))</f>
        <v/>
      </c>
      <c r="G17" s="63"/>
      <c r="H17" s="64"/>
      <c r="I17" s="65"/>
      <c r="J17" s="66"/>
    </row>
    <row r="18" spans="1:10" ht="18.95" customHeight="1">
      <c r="A18" s="82">
        <v>6</v>
      </c>
      <c r="B18" s="141"/>
      <c r="C18" s="142"/>
      <c r="D18" s="55"/>
      <c r="E18" s="56"/>
      <c r="F18" s="55" t="str">
        <f>IF(H18="","",DATEDIF(G18,参加組数一覧!$F$1,"y"))</f>
        <v/>
      </c>
      <c r="G18" s="57"/>
      <c r="H18" s="58"/>
      <c r="I18" s="59"/>
      <c r="J18" s="60"/>
    </row>
    <row r="19" spans="1:10" ht="18.95" customHeight="1">
      <c r="A19" s="82"/>
      <c r="B19" s="143"/>
      <c r="C19" s="144"/>
      <c r="D19" s="61"/>
      <c r="E19" s="62"/>
      <c r="F19" s="69" t="str">
        <f>IF(H19="","",DATEDIF(G19,参加組数一覧!$F$1,"y"))</f>
        <v/>
      </c>
      <c r="G19" s="63"/>
      <c r="H19" s="64"/>
      <c r="I19" s="65"/>
      <c r="J19" s="66"/>
    </row>
    <row r="20" spans="1:10" ht="18.95" customHeight="1">
      <c r="A20" s="81">
        <v>7</v>
      </c>
      <c r="B20" s="141"/>
      <c r="C20" s="142"/>
      <c r="D20" s="55"/>
      <c r="E20" s="56"/>
      <c r="F20" s="55" t="str">
        <f>IF(H20="","",DATEDIF(G20,参加組数一覧!$F$1,"y"))</f>
        <v/>
      </c>
      <c r="G20" s="57"/>
      <c r="H20" s="58"/>
      <c r="I20" s="59"/>
      <c r="J20" s="60"/>
    </row>
    <row r="21" spans="1:10" ht="18.95" customHeight="1">
      <c r="A21" s="82"/>
      <c r="B21" s="143"/>
      <c r="C21" s="144"/>
      <c r="D21" s="61"/>
      <c r="E21" s="62"/>
      <c r="F21" s="69" t="str">
        <f>IF(H21="","",DATEDIF(G21,参加組数一覧!$F$1,"y"))</f>
        <v/>
      </c>
      <c r="G21" s="63"/>
      <c r="H21" s="64"/>
      <c r="I21" s="65"/>
      <c r="J21" s="66"/>
    </row>
    <row r="22" spans="1:10" ht="18.95" customHeight="1">
      <c r="A22" s="82">
        <v>8</v>
      </c>
      <c r="B22" s="141"/>
      <c r="C22" s="142"/>
      <c r="D22" s="55"/>
      <c r="E22" s="56"/>
      <c r="F22" s="55" t="str">
        <f>IF(H22="","",DATEDIF(G22,参加組数一覧!$F$1,"y"))</f>
        <v/>
      </c>
      <c r="G22" s="57"/>
      <c r="H22" s="58"/>
      <c r="I22" s="59"/>
      <c r="J22" s="60"/>
    </row>
    <row r="23" spans="1:10" ht="18.95" customHeight="1">
      <c r="A23" s="82"/>
      <c r="B23" s="143"/>
      <c r="C23" s="144"/>
      <c r="D23" s="61"/>
      <c r="E23" s="62"/>
      <c r="F23" s="69" t="str">
        <f>IF(H23="","",DATEDIF(G23,参加組数一覧!$F$1,"y"))</f>
        <v/>
      </c>
      <c r="G23" s="63"/>
      <c r="H23" s="64"/>
      <c r="I23" s="65"/>
      <c r="J23" s="66"/>
    </row>
    <row r="24" spans="1:10" ht="18.95" customHeight="1">
      <c r="A24" s="82">
        <v>9</v>
      </c>
      <c r="B24" s="141"/>
      <c r="C24" s="142"/>
      <c r="D24" s="55"/>
      <c r="E24" s="56"/>
      <c r="F24" s="55" t="str">
        <f>IF(H24="","",DATEDIF(G24,参加組数一覧!$F$1,"y"))</f>
        <v/>
      </c>
      <c r="G24" s="57"/>
      <c r="H24" s="58"/>
      <c r="I24" s="59"/>
      <c r="J24" s="60"/>
    </row>
    <row r="25" spans="1:10" ht="18.95" customHeight="1">
      <c r="A25" s="82"/>
      <c r="B25" s="143"/>
      <c r="C25" s="144"/>
      <c r="D25" s="61"/>
      <c r="E25" s="62"/>
      <c r="F25" s="69" t="str">
        <f>IF(H25="","",DATEDIF(G25,参加組数一覧!$F$1,"y"))</f>
        <v/>
      </c>
      <c r="G25" s="63"/>
      <c r="H25" s="64"/>
      <c r="I25" s="65"/>
      <c r="J25" s="66"/>
    </row>
    <row r="26" spans="1:10" ht="18.95" customHeight="1">
      <c r="A26" s="82">
        <v>10</v>
      </c>
      <c r="B26" s="141"/>
      <c r="C26" s="142"/>
      <c r="D26" s="55"/>
      <c r="E26" s="56"/>
      <c r="F26" s="55" t="str">
        <f>IF(H26="","",DATEDIF(G26,参加組数一覧!$F$1,"y"))</f>
        <v/>
      </c>
      <c r="G26" s="57"/>
      <c r="H26" s="58"/>
      <c r="I26" s="59"/>
      <c r="J26" s="60"/>
    </row>
    <row r="27" spans="1:10" ht="18.95" customHeight="1">
      <c r="A27" s="82"/>
      <c r="B27" s="143"/>
      <c r="C27" s="144"/>
      <c r="D27" s="61"/>
      <c r="E27" s="62"/>
      <c r="F27" s="69" t="str">
        <f>IF(H27="","",DATEDIF(G27,参加組数一覧!$F$1,"y"))</f>
        <v/>
      </c>
      <c r="G27" s="63"/>
      <c r="H27" s="64"/>
      <c r="I27" s="65"/>
      <c r="J27" s="66"/>
    </row>
    <row r="28" spans="1:10" ht="18.95" customHeight="1">
      <c r="A28" s="82">
        <v>11</v>
      </c>
      <c r="B28" s="141"/>
      <c r="C28" s="142"/>
      <c r="D28" s="55"/>
      <c r="E28" s="56"/>
      <c r="F28" s="55" t="str">
        <f>IF(H28="","",DATEDIF(G28,参加組数一覧!$F$1,"y"))</f>
        <v/>
      </c>
      <c r="G28" s="57"/>
      <c r="H28" s="58"/>
      <c r="I28" s="59"/>
      <c r="J28" s="60"/>
    </row>
    <row r="29" spans="1:10" ht="18.95" customHeight="1">
      <c r="A29" s="82"/>
      <c r="B29" s="143"/>
      <c r="C29" s="144"/>
      <c r="D29" s="61"/>
      <c r="E29" s="62"/>
      <c r="F29" s="69" t="str">
        <f>IF(H29="","",DATEDIF(G29,参加組数一覧!$F$1,"y"))</f>
        <v/>
      </c>
      <c r="G29" s="63"/>
      <c r="H29" s="64"/>
      <c r="I29" s="65"/>
      <c r="J29" s="66"/>
    </row>
    <row r="30" spans="1:10" ht="18.95" customHeight="1">
      <c r="A30" s="82">
        <v>12</v>
      </c>
      <c r="B30" s="141"/>
      <c r="C30" s="142"/>
      <c r="D30" s="55"/>
      <c r="E30" s="56"/>
      <c r="F30" s="55" t="str">
        <f>IF(H30="","",DATEDIF(G30,参加組数一覧!$F$1,"y"))</f>
        <v/>
      </c>
      <c r="G30" s="57"/>
      <c r="H30" s="58"/>
      <c r="I30" s="59"/>
      <c r="J30" s="60"/>
    </row>
    <row r="31" spans="1:10" ht="18.95" customHeight="1">
      <c r="A31" s="82"/>
      <c r="B31" s="143"/>
      <c r="C31" s="144"/>
      <c r="D31" s="61"/>
      <c r="E31" s="62"/>
      <c r="F31" s="69" t="str">
        <f>IF(H31="","",DATEDIF(G31,参加組数一覧!$F$1,"y"))</f>
        <v/>
      </c>
      <c r="G31" s="63"/>
      <c r="H31" s="64"/>
      <c r="I31" s="65"/>
      <c r="J31" s="66"/>
    </row>
    <row r="32" spans="1:10" ht="18.95" customHeight="1">
      <c r="A32" s="1">
        <v>13</v>
      </c>
      <c r="F32" s="68" t="str">
        <f>IF(H32="","",DATEDIF(G32,参加組数一覧!$F$1,"y"))</f>
        <v/>
      </c>
    </row>
    <row r="33" spans="1:6" ht="18.95" customHeight="1">
      <c r="F33" s="68" t="str">
        <f>IF(H33="","",DATEDIF(G33,参加組数一覧!$F$1,"y"))</f>
        <v/>
      </c>
    </row>
    <row r="34" spans="1:6" ht="18.95" customHeight="1">
      <c r="A34" s="1">
        <v>14</v>
      </c>
      <c r="F34" s="68" t="str">
        <f>IF(H34="","",DATEDIF(G34,参加組数一覧!$F$1,"y"))</f>
        <v/>
      </c>
    </row>
    <row r="35" spans="1:6" ht="18.95" customHeight="1">
      <c r="F35" s="68" t="str">
        <f>IF(H35="","",DATEDIF(G35,参加組数一覧!$F$1,"y"))</f>
        <v/>
      </c>
    </row>
    <row r="36" spans="1:6" ht="18.95" customHeight="1">
      <c r="A36" s="1">
        <v>15</v>
      </c>
      <c r="F36" s="68" t="str">
        <f>IF(H36="","",DATEDIF(G36,参加組数一覧!$F$1,"y"))</f>
        <v/>
      </c>
    </row>
    <row r="37" spans="1:6" ht="18.95" customHeight="1">
      <c r="F37" s="68" t="str">
        <f>IF(H37="","",DATEDIF(G37,参加組数一覧!$F$1,"y"))</f>
        <v/>
      </c>
    </row>
    <row r="38" spans="1:6" ht="18.95" customHeight="1">
      <c r="A38" s="1">
        <v>16</v>
      </c>
      <c r="F38" s="68" t="str">
        <f>IF(H38="","",DATEDIF(G38,参加組数一覧!$F$1,"y"))</f>
        <v/>
      </c>
    </row>
    <row r="39" spans="1:6" ht="18.95" customHeight="1">
      <c r="F39" s="68" t="str">
        <f>IF(H39="","",DATEDIF(G39,参加組数一覧!$F$1,"y"))</f>
        <v/>
      </c>
    </row>
    <row r="40" spans="1:6" ht="18.95" customHeight="1">
      <c r="A40" s="1">
        <v>17</v>
      </c>
      <c r="F40" s="68" t="str">
        <f>IF(H40="","",DATEDIF(G40,参加組数一覧!$F$1,"y"))</f>
        <v/>
      </c>
    </row>
    <row r="41" spans="1:6" ht="18.95" customHeight="1">
      <c r="F41" s="68" t="str">
        <f>IF(H41="","",DATEDIF(G41,参加組数一覧!$F$1,"y"))</f>
        <v/>
      </c>
    </row>
    <row r="42" spans="1:6" ht="18.95" customHeight="1">
      <c r="A42" s="1">
        <v>18</v>
      </c>
      <c r="F42" s="68" t="str">
        <f>IF(H42="","",DATEDIF(G42,参加組数一覧!$F$1,"y"))</f>
        <v/>
      </c>
    </row>
    <row r="43" spans="1:6" ht="18.95" customHeight="1">
      <c r="B43" s="1" t="str">
        <f>IF($H43="","",VLOOKUP("JSTA"&amp;$H43,#REF!,3,FALSE)&amp;"　"&amp;VLOOKUP("JSTA"&amp;$H43,#REF!,4,FALSE))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IF($H43="","",MID(VLOOKUP("JSTA"&amp;$H43,#REF!,23,0),7,20))</f>
        <v/>
      </c>
      <c r="F43" s="68" t="str">
        <f>IF(H43="","",DATEDIF(G43,参加組数一覧!$F$1,"y"))</f>
        <v/>
      </c>
    </row>
    <row r="44" spans="1:6" ht="18.95" customHeight="1">
      <c r="A44" s="1">
        <v>19</v>
      </c>
      <c r="B44" s="1" t="str">
        <f>IF($H44="","",VLOOKUP("JSTA"&amp;$H44,#REF!,3,FALSE)&amp;"　"&amp;VLOOKUP("JSTA"&amp;$H44,#REF!,4,FALSE))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IF($H44="","",MID(VLOOKUP("JSTA"&amp;$H44,#REF!,23,0),7,20))</f>
        <v/>
      </c>
      <c r="F44" s="68" t="str">
        <f>IF(H44="","",DATEDIF(G44,参加組数一覧!$F$1,"y"))</f>
        <v/>
      </c>
    </row>
    <row r="45" spans="1:6" ht="18.95" customHeight="1">
      <c r="B45" s="1" t="str">
        <f>IF($H45="","",VLOOKUP("JSTA"&amp;$H45,#REF!,3,FALSE)&amp;"　"&amp;VLOOKUP("JSTA"&amp;$H45,#REF!,4,FALSE))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IF($H45="","",MID(VLOOKUP("JSTA"&amp;$H45,#REF!,23,0),7,20))</f>
        <v/>
      </c>
      <c r="F45" s="68" t="str">
        <f>IF(H45="","",DATEDIF(G45,参加組数一覧!$F$1,"y"))</f>
        <v/>
      </c>
    </row>
    <row r="46" spans="1:6" ht="18.95" customHeight="1">
      <c r="A46" s="1">
        <v>20</v>
      </c>
      <c r="B46" s="1" t="str">
        <f>IF($H46="","",VLOOKUP("JSTA"&amp;$H46,#REF!,3,FALSE)&amp;"　"&amp;VLOOKUP("JSTA"&amp;$H46,#REF!,4,FALSE))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IF($H46="","",MID(VLOOKUP("JSTA"&amp;$H46,#REF!,23,0),7,20))</f>
        <v/>
      </c>
      <c r="F46" s="68" t="str">
        <f>IF(H46="","",DATEDIF(G46,参加組数一覧!$F$1,"y"))</f>
        <v/>
      </c>
    </row>
    <row r="47" spans="1:6" ht="18.95" customHeight="1">
      <c r="B47" s="1" t="str">
        <f>IF($H47="","",VLOOKUP("JSTA"&amp;$H47,#REF!,3,FALSE)&amp;"　"&amp;VLOOKUP("JSTA"&amp;$H47,#REF!,4,FALSE))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IF($H47="","",MID(VLOOKUP("JSTA"&amp;$H47,#REF!,23,0),7,20))</f>
        <v/>
      </c>
      <c r="F47" s="68" t="str">
        <f>IF(H47="","",DATEDIF(G47,参加組数一覧!$F$1,"y"))</f>
        <v/>
      </c>
    </row>
    <row r="48" spans="1:6" ht="18.95" customHeight="1">
      <c r="A48" s="1">
        <v>21</v>
      </c>
      <c r="B48" s="1" t="str">
        <f>IF($H48="","",VLOOKUP("JSTA"&amp;$H48,#REF!,3,FALSE)&amp;"　"&amp;VLOOKUP("JSTA"&amp;$H48,#REF!,4,FALSE))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IF($H48="","",MID(VLOOKUP("JSTA"&amp;$H48,#REF!,23,0),7,20))</f>
        <v/>
      </c>
      <c r="F48" s="68" t="str">
        <f>IF(H48="","",DATEDIF(G48,参加組数一覧!$F$1,"y"))</f>
        <v/>
      </c>
    </row>
    <row r="49" spans="1:6" ht="18.95" customHeight="1">
      <c r="B49" s="1" t="str">
        <f>IF($H49="","",VLOOKUP("JSTA"&amp;$H49,#REF!,3,FALSE)&amp;"　"&amp;VLOOKUP("JSTA"&amp;$H49,#REF!,4,FALSE))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IF($H49="","",MID(VLOOKUP("JSTA"&amp;$H49,#REF!,23,0),7,20))</f>
        <v/>
      </c>
      <c r="F49" s="68" t="str">
        <f>IF(H49="","",DATEDIF(G49,参加組数一覧!$F$1,"y"))</f>
        <v/>
      </c>
    </row>
    <row r="50" spans="1:6" ht="18.95" customHeight="1">
      <c r="A50" s="1">
        <v>22</v>
      </c>
      <c r="B50" s="1" t="str">
        <f>IF($H50="","",VLOOKUP("JSTA"&amp;$H50,#REF!,3,FALSE)&amp;"　"&amp;VLOOKUP("JSTA"&amp;$H50,#REF!,4,FALSE))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IF($H50="","",MID(VLOOKUP("JSTA"&amp;$H50,#REF!,23,0),7,20))</f>
        <v/>
      </c>
      <c r="F50" s="68" t="str">
        <f>IF(H50="","",DATEDIF(G50,参加組数一覧!$F$1,"y"))</f>
        <v/>
      </c>
    </row>
    <row r="51" spans="1:6" ht="18.95" customHeight="1">
      <c r="B51" s="1" t="str">
        <f>IF($H51="","",VLOOKUP("JSTA"&amp;$H51,#REF!,3,FALSE)&amp;"　"&amp;VLOOKUP("JSTA"&amp;$H51,#REF!,4,FALSE))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IF($H51="","",MID(VLOOKUP("JSTA"&amp;$H51,#REF!,23,0),7,20))</f>
        <v/>
      </c>
      <c r="F51" s="68" t="str">
        <f>IF(H51="","",DATEDIF(G51,参加組数一覧!$F$1,"y"))</f>
        <v/>
      </c>
    </row>
    <row r="52" spans="1:6" ht="18.95" customHeight="1">
      <c r="A52" s="1">
        <v>23</v>
      </c>
      <c r="B52" s="1" t="str">
        <f>IF($H52="","",VLOOKUP("JSTA"&amp;$H52,#REF!,3,FALSE)&amp;"　"&amp;VLOOKUP("JSTA"&amp;$H52,#REF!,4,FALSE))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IF($H52="","",MID(VLOOKUP("JSTA"&amp;$H52,#REF!,23,0),7,20))</f>
        <v/>
      </c>
      <c r="F52" s="68" t="str">
        <f>IF(H52="","",DATEDIF(G52,参加組数一覧!$F$1,"y"))</f>
        <v/>
      </c>
    </row>
    <row r="53" spans="1:6" ht="18.95" customHeight="1">
      <c r="B53" s="1" t="str">
        <f>IF($H53="","",VLOOKUP("JSTA"&amp;$H53,#REF!,3,FALSE)&amp;"　"&amp;VLOOKUP("JSTA"&amp;$H53,#REF!,4,FALSE))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IF($H53="","",MID(VLOOKUP("JSTA"&amp;$H53,#REF!,23,0),7,20))</f>
        <v/>
      </c>
      <c r="F53" s="68" t="str">
        <f>IF(H53="","",DATEDIF(G53,参加組数一覧!$F$1,"y"))</f>
        <v/>
      </c>
    </row>
    <row r="54" spans="1:6" ht="18.95" customHeight="1">
      <c r="A54" s="1">
        <v>24</v>
      </c>
      <c r="B54" s="1" t="str">
        <f>IF($H54="","",VLOOKUP("JSTA"&amp;$H54,#REF!,3,FALSE)&amp;"　"&amp;VLOOKUP("JSTA"&amp;$H54,#REF!,4,FALSE))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IF($H54="","",MID(VLOOKUP("JSTA"&amp;$H54,#REF!,23,0),7,20))</f>
        <v/>
      </c>
      <c r="F54" s="68" t="str">
        <f>IF(H54="","",DATEDIF(G54,参加組数一覧!$F$1,"y"))</f>
        <v/>
      </c>
    </row>
    <row r="55" spans="1:6" ht="18.95" customHeight="1">
      <c r="B55" s="1" t="str">
        <f>IF($H55="","",VLOOKUP("JSTA"&amp;$H55,#REF!,3,FALSE)&amp;"　"&amp;VLOOKUP("JSTA"&amp;$H55,#REF!,4,FALSE))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IF($H55="","",MID(VLOOKUP("JSTA"&amp;$H55,#REF!,23,0),7,20))</f>
        <v/>
      </c>
      <c r="F55" s="68" t="str">
        <f>IF(H55="","",DATEDIF(G55,参加組数一覧!$F$1,"y"))</f>
        <v/>
      </c>
    </row>
    <row r="56" spans="1:6" ht="18.95" customHeight="1">
      <c r="A56" s="1">
        <v>25</v>
      </c>
      <c r="B56" s="1" t="str">
        <f>IF($H56="","",VLOOKUP("JSTA"&amp;$H56,#REF!,3,FALSE)&amp;"　"&amp;VLOOKUP("JSTA"&amp;$H56,#REF!,4,FALSE))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IF($H56="","",MID(VLOOKUP("JSTA"&amp;$H56,#REF!,23,0),7,20))</f>
        <v/>
      </c>
      <c r="F56" s="68" t="str">
        <f>IF(H56="","",DATEDIF(G56,参加組数一覧!$F$1,"y"))</f>
        <v/>
      </c>
    </row>
    <row r="57" spans="1:6" ht="18.95" customHeight="1">
      <c r="B57" s="1" t="str">
        <f>IF($H57="","",VLOOKUP("JSTA"&amp;$H57,#REF!,3,FALSE)&amp;"　"&amp;VLOOKUP("JSTA"&amp;$H57,#REF!,4,FALSE))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IF($H57="","",MID(VLOOKUP("JSTA"&amp;$H57,#REF!,23,0),7,20))</f>
        <v/>
      </c>
      <c r="F57" s="68" t="str">
        <f>IF(H57="","",DATEDIF(G57,参加組数一覧!$F$1,"y"))</f>
        <v/>
      </c>
    </row>
    <row r="58" spans="1:6" ht="18.95" customHeight="1">
      <c r="A58" s="1">
        <v>26</v>
      </c>
      <c r="B58" s="1" t="str">
        <f>IF($H58="","",VLOOKUP("JSTA"&amp;$H58,#REF!,3,FALSE)&amp;"　"&amp;VLOOKUP("JSTA"&amp;$H58,#REF!,4,FALSE))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IF($H58="","",MID(VLOOKUP("JSTA"&amp;$H58,#REF!,23,0),7,20))</f>
        <v/>
      </c>
      <c r="F58" s="68" t="str">
        <f>IF(H58="","",DATEDIF(G58,参加組数一覧!$F$1,"y"))</f>
        <v/>
      </c>
    </row>
    <row r="59" spans="1:6" ht="18.95" customHeight="1">
      <c r="B59" s="1" t="str">
        <f>IF($H59="","",VLOOKUP("JSTA"&amp;$H59,#REF!,3,FALSE)&amp;"　"&amp;VLOOKUP("JSTA"&amp;$H59,#REF!,4,FALSE))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IF($H59="","",MID(VLOOKUP("JSTA"&amp;$H59,#REF!,23,0),7,20))</f>
        <v/>
      </c>
      <c r="F59" s="68" t="str">
        <f>IF(H59="","",DATEDIF(G59,参加組数一覧!$F$1,"y"))</f>
        <v/>
      </c>
    </row>
    <row r="60" spans="1:6" ht="18.95" customHeight="1">
      <c r="A60" s="1">
        <v>27</v>
      </c>
      <c r="B60" s="1" t="str">
        <f>IF($H60="","",VLOOKUP("JSTA"&amp;$H60,#REF!,3,FALSE)&amp;"　"&amp;VLOOKUP("JSTA"&amp;$H60,#REF!,4,FALSE))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IF($H60="","",MID(VLOOKUP("JSTA"&amp;$H60,#REF!,23,0),7,20))</f>
        <v/>
      </c>
      <c r="F60" s="68" t="str">
        <f>IF(H60="","",DATEDIF(G60,参加組数一覧!$F$1,"y"))</f>
        <v/>
      </c>
    </row>
    <row r="61" spans="1:6" ht="18.95" customHeight="1">
      <c r="B61" s="1" t="str">
        <f>IF($H61="","",VLOOKUP("JSTA"&amp;$H61,#REF!,3,FALSE)&amp;"　"&amp;VLOOKUP("JSTA"&amp;$H61,#REF!,4,FALSE))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IF($H61="","",MID(VLOOKUP("JSTA"&amp;$H61,#REF!,23,0),7,20))</f>
        <v/>
      </c>
      <c r="F61" s="68" t="str">
        <f>IF(H61="","",DATEDIF(G61,参加組数一覧!$F$1,"y"))</f>
        <v/>
      </c>
    </row>
    <row r="62" spans="1:6" ht="18.95" customHeight="1">
      <c r="A62" s="1">
        <v>28</v>
      </c>
      <c r="B62" s="1" t="str">
        <f>IF($H62="","",VLOOKUP("JSTA"&amp;$H62,#REF!,3,FALSE)&amp;"　"&amp;VLOOKUP("JSTA"&amp;$H62,#REF!,4,FALSE))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IF($H62="","",MID(VLOOKUP("JSTA"&amp;$H62,#REF!,23,0),7,20))</f>
        <v/>
      </c>
      <c r="F62" s="68" t="str">
        <f>IF(H62="","",DATEDIF(G62,参加組数一覧!$F$1,"y"))</f>
        <v/>
      </c>
    </row>
    <row r="63" spans="1:6" ht="18.95" customHeight="1">
      <c r="B63" s="1" t="str">
        <f>IF($H63="","",VLOOKUP("JSTA"&amp;$H63,#REF!,3,FALSE)&amp;"　"&amp;VLOOKUP("JSTA"&amp;$H63,#REF!,4,FALSE))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IF($H63="","",MID(VLOOKUP("JSTA"&amp;$H63,#REF!,23,0),7,20))</f>
        <v/>
      </c>
      <c r="F63" s="68" t="str">
        <f>IF(H63="","",DATEDIF(G63,参加組数一覧!$F$1,"y"))</f>
        <v/>
      </c>
    </row>
    <row r="64" spans="1:6" ht="18.95" customHeight="1">
      <c r="A64" s="1">
        <v>29</v>
      </c>
      <c r="B64" s="1" t="str">
        <f>IF($H64="","",VLOOKUP("JSTA"&amp;$H64,#REF!,3,FALSE)&amp;"　"&amp;VLOOKUP("JSTA"&amp;$H64,#REF!,4,FALSE))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IF($H64="","",MID(VLOOKUP("JSTA"&amp;$H64,#REF!,23,0),7,20))</f>
        <v/>
      </c>
      <c r="F64" s="6" t="str">
        <f>IF(H64="","",DATEDIF(G64,参加組数一覧!$F$1,"y"))</f>
        <v/>
      </c>
    </row>
    <row r="65" spans="1:7" ht="18.95" customHeight="1">
      <c r="B65" s="1" t="str">
        <f>IF($H65="","",VLOOKUP("JSTA"&amp;$H65,#REF!,3,FALSE)&amp;"　"&amp;VLOOKUP("JSTA"&amp;$H65,#REF!,4,FALSE))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IF($H65="","",MID(VLOOKUP("JSTA"&amp;$H65,#REF!,23,0),7,20))</f>
        <v/>
      </c>
      <c r="F65" s="6" t="str">
        <f>IF(H65="","",DATEDIF(G65,参加組数一覧!$F$1,"y"))</f>
        <v/>
      </c>
    </row>
    <row r="66" spans="1:7" ht="18.95" customHeight="1">
      <c r="A66" s="1">
        <v>30</v>
      </c>
      <c r="B66" s="1" t="str">
        <f>IF($H66="","",VLOOKUP("JSTA"&amp;$H66,#REF!,3,FALSE)&amp;"　"&amp;VLOOKUP("JSTA"&amp;$H66,#REF!,4,FALSE))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IF($H66="","",MID(VLOOKUP("JSTA"&amp;$H66,#REF!,23,0),7,20))</f>
        <v/>
      </c>
      <c r="F66" s="6" t="str">
        <f>IF(H66="","",DATEDIF(G66,参加組数一覧!$F$1,"y"))</f>
        <v/>
      </c>
    </row>
    <row r="67" spans="1:7" ht="18.95" customHeight="1">
      <c r="B67" s="1" t="str">
        <f>IF($H67="","",VLOOKUP("JSTA"&amp;$H67,#REF!,3,FALSE)&amp;"　"&amp;VLOOKUP("JSTA"&amp;$H67,#REF!,4,FALSE))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IF($H67="","",MID(VLOOKUP("JSTA"&amp;$H67,#REF!,23,0),7,20))</f>
        <v/>
      </c>
      <c r="F67" s="6" t="str">
        <f>IF(H67="","",DATEDIF(G67,参加組数一覧!$F$1,"y"))</f>
        <v/>
      </c>
    </row>
    <row r="68" spans="1:7" ht="18.95" customHeight="1">
      <c r="A68" s="1">
        <v>31</v>
      </c>
      <c r="B68" s="1" t="str">
        <f>IF($H68="","",VLOOKUP("JSTA"&amp;$H68,#REF!,3,FALSE)&amp;"　"&amp;VLOOKUP("JSTA"&amp;$H68,#REF!,4,FALSE))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IF($H68="","",MID(VLOOKUP("JSTA"&amp;$H68,#REF!,23,0),7,20))</f>
        <v/>
      </c>
      <c r="F68" s="6" t="str">
        <f>IF(H68="","",DATEDIF(G68,参加組数一覧!$F$1,"y"))</f>
        <v/>
      </c>
    </row>
    <row r="69" spans="1:7" ht="18.95" customHeight="1">
      <c r="B69" s="1" t="str">
        <f>IF($H69="","",VLOOKUP("JSTA"&amp;$H69,#REF!,3,FALSE)&amp;"　"&amp;VLOOKUP("JSTA"&amp;$H69,#REF!,4,FALSE))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IF($H69="","",MID(VLOOKUP("JSTA"&amp;$H69,#REF!,23,0),7,20))</f>
        <v/>
      </c>
      <c r="F69" s="6" t="str">
        <f>IF(H69="","",DATEDIF(G69,参加組数一覧!$F$1,"y"))</f>
        <v/>
      </c>
    </row>
    <row r="70" spans="1:7" ht="18.95" customHeight="1">
      <c r="A70" s="1">
        <v>32</v>
      </c>
      <c r="B70" s="1" t="str">
        <f>IF($H70="","",VLOOKUP("JSTA"&amp;$H70,#REF!,3,FALSE)&amp;"　"&amp;VLOOKUP("JSTA"&amp;$H70,#REF!,4,FALSE))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IF($H70="","",MID(VLOOKUP("JSTA"&amp;$H70,#REF!,23,0),7,20))</f>
        <v/>
      </c>
      <c r="F70" s="6" t="str">
        <f>IF(H70="","",DATEDIF(G70,参加組数一覧!$F$1,"y"))</f>
        <v/>
      </c>
      <c r="G70" s="1" t="str">
        <f>IF($H70="","",VLOOKUP("JSTA"&amp;$H70,#REF!,10,FALSE))</f>
        <v/>
      </c>
    </row>
    <row r="71" spans="1:7" ht="18.95" customHeight="1">
      <c r="B71" s="1" t="str">
        <f>IF($H71="","",VLOOKUP("JSTA"&amp;$H71,#REF!,3,FALSE)&amp;"　"&amp;VLOOKUP("JSTA"&amp;$H71,#REF!,4,FALSE))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IF($H71="","",MID(VLOOKUP("JSTA"&amp;$H71,#REF!,23,0),7,20))</f>
        <v/>
      </c>
      <c r="F71" s="6" t="str">
        <f>IF(H71="","",DATEDIF(G71,参加組数一覧!$F$1,"y"))</f>
        <v/>
      </c>
      <c r="G71" s="1" t="str">
        <f>IF($H71="","",VLOOKUP("JSTA"&amp;$H71,#REF!,10,FALSE))</f>
        <v/>
      </c>
    </row>
    <row r="72" spans="1:7" ht="18.95" customHeight="1">
      <c r="A72" s="1">
        <v>33</v>
      </c>
      <c r="B72" s="1" t="str">
        <f>IF($H72="","",VLOOKUP("JSTA"&amp;$H72,#REF!,3,FALSE)&amp;"　"&amp;VLOOKUP("JSTA"&amp;$H72,#REF!,4,FALSE))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IF($H72="","",MID(VLOOKUP("JSTA"&amp;$H72,#REF!,23,0),7,20))</f>
        <v/>
      </c>
      <c r="F72" s="6" t="str">
        <f>IF(H72="","",DATEDIF(G72,参加組数一覧!$F$1,"y"))</f>
        <v/>
      </c>
      <c r="G72" s="1" t="str">
        <f>IF($H72="","",VLOOKUP("JSTA"&amp;$H72,#REF!,10,FALSE))</f>
        <v/>
      </c>
    </row>
    <row r="73" spans="1:7" ht="18.95" customHeight="1">
      <c r="B73" s="1" t="str">
        <f>IF($H73="","",VLOOKUP("JSTA"&amp;$H73,#REF!,3,FALSE)&amp;"　"&amp;VLOOKUP("JSTA"&amp;$H73,#REF!,4,FALSE))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IF($H73="","",MID(VLOOKUP("JSTA"&amp;$H73,#REF!,23,0),7,20))</f>
        <v/>
      </c>
      <c r="F73" s="6" t="str">
        <f>IF(H73="","",DATEDIF(G73,参加組数一覧!$F$1,"y"))</f>
        <v/>
      </c>
      <c r="G73" s="1" t="str">
        <f>IF($H73="","",VLOOKUP("JSTA"&amp;$H73,#REF!,10,FALSE))</f>
        <v/>
      </c>
    </row>
    <row r="74" spans="1:7" ht="18.95" customHeight="1">
      <c r="A74" s="1">
        <v>34</v>
      </c>
      <c r="B74" s="1" t="str">
        <f>IF($H74="","",VLOOKUP("JSTA"&amp;$H74,#REF!,3,FALSE)&amp;"　"&amp;VLOOKUP("JSTA"&amp;$H74,#REF!,4,FALSE))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IF($H74="","",MID(VLOOKUP("JSTA"&amp;$H74,#REF!,23,0),7,20))</f>
        <v/>
      </c>
      <c r="F74" s="6" t="str">
        <f>IF(H74="","",DATEDIF(G74,参加組数一覧!$F$1,"y"))</f>
        <v/>
      </c>
      <c r="G74" s="1" t="str">
        <f>IF($H74="","",VLOOKUP("JSTA"&amp;$H74,#REF!,10,FALSE))</f>
        <v/>
      </c>
    </row>
    <row r="75" spans="1:7" ht="18.95" customHeight="1">
      <c r="B75" s="1" t="str">
        <f>IF($H75="","",VLOOKUP("JSTA"&amp;$H75,#REF!,3,FALSE)&amp;"　"&amp;VLOOKUP("JSTA"&amp;$H75,#REF!,4,FALSE))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IF($H75="","",MID(VLOOKUP("JSTA"&amp;$H75,#REF!,23,0),7,20))</f>
        <v/>
      </c>
      <c r="F75" s="6" t="str">
        <f>IF(H75="","",DATEDIF(G75,参加組数一覧!$F$1,"y"))</f>
        <v/>
      </c>
      <c r="G75" s="1" t="str">
        <f>IF($H75="","",VLOOKUP("JSTA"&amp;$H75,#REF!,10,FALSE))</f>
        <v/>
      </c>
    </row>
    <row r="76" spans="1:7" ht="18.95" customHeight="1">
      <c r="A76" s="1">
        <v>35</v>
      </c>
      <c r="B76" s="1" t="str">
        <f>IF($H76="","",VLOOKUP("JSTA"&amp;$H76,#REF!,3,FALSE)&amp;"　"&amp;VLOOKUP("JSTA"&amp;$H76,#REF!,4,FALSE))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IF($H76="","",MID(VLOOKUP("JSTA"&amp;$H76,#REF!,23,0),7,20))</f>
        <v/>
      </c>
      <c r="F76" s="6" t="str">
        <f>IF(H76="","",DATEDIF(G76,参加組数一覧!$F$1,"y"))</f>
        <v/>
      </c>
      <c r="G76" s="1" t="str">
        <f>IF($H76="","",VLOOKUP("JSTA"&amp;$H76,#REF!,10,FALSE))</f>
        <v/>
      </c>
    </row>
    <row r="77" spans="1:7" ht="18.95" customHeight="1">
      <c r="B77" s="1" t="str">
        <f>IF($H77="","",VLOOKUP("JSTA"&amp;$H77,#REF!,3,FALSE)&amp;"　"&amp;VLOOKUP("JSTA"&amp;$H77,#REF!,4,FALSE))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IF($H77="","",MID(VLOOKUP("JSTA"&amp;$H77,#REF!,23,0),7,20))</f>
        <v/>
      </c>
      <c r="F77" s="6" t="str">
        <f>IF(H77="","",DATEDIF(G77,参加組数一覧!$F$1,"y"))</f>
        <v/>
      </c>
      <c r="G77" s="1" t="str">
        <f>IF($H77="","",VLOOKUP("JSTA"&amp;$H77,#REF!,10,FALSE))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7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30</vt:i4>
      </vt:variant>
    </vt:vector>
  </HeadingPairs>
  <TitlesOfParts>
    <vt:vector size="46" baseType="lpstr">
      <vt:lpstr>記入例</vt:lpstr>
      <vt:lpstr>参加組数一覧</vt:lpstr>
      <vt:lpstr>男50</vt:lpstr>
      <vt:lpstr>男55</vt:lpstr>
      <vt:lpstr>男60</vt:lpstr>
      <vt:lpstr>男65</vt:lpstr>
      <vt:lpstr>男70</vt:lpstr>
      <vt:lpstr>男75</vt:lpstr>
      <vt:lpstr>男80</vt:lpstr>
      <vt:lpstr>女50</vt:lpstr>
      <vt:lpstr>女55</vt:lpstr>
      <vt:lpstr>女60</vt:lpstr>
      <vt:lpstr>女65</vt:lpstr>
      <vt:lpstr>女70</vt:lpstr>
      <vt:lpstr>女75</vt:lpstr>
      <vt:lpstr>女80</vt:lpstr>
      <vt:lpstr>記入例!Print_Area</vt:lpstr>
      <vt:lpstr>参加組数一覧!Print_Area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Owner</cp:lastModifiedBy>
  <cp:lastPrinted>2022-01-31T02:08:50Z</cp:lastPrinted>
  <dcterms:created xsi:type="dcterms:W3CDTF">2000-04-12T03:42:47Z</dcterms:created>
  <dcterms:modified xsi:type="dcterms:W3CDTF">2023-07-03T10:40:36Z</dcterms:modified>
</cp:coreProperties>
</file>